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dardon\Desktop\PRIMER CUATRIMESTRE\"/>
    </mc:Choice>
  </mc:AlternateContent>
  <xr:revisionPtr revIDLastSave="0" documentId="13_ncr:1_{A6C8C299-6A3E-4F61-AE8E-86782D720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DE PROYECTOS" sheetId="2" r:id="rId1"/>
    <sheet name="PLANIFICACIÓN" sheetId="3" r:id="rId2"/>
    <sheet name="SUPERVISIÓN" sheetId="4" r:id="rId3"/>
    <sheet name="FINANCIERO" sheetId="5" r:id="rId4"/>
  </sheets>
  <definedNames>
    <definedName name="_xlnm.Print_Area" localSheetId="0">'GESTIÓN DE PROYECTOS'!$A$1:$F$49</definedName>
    <definedName name="_xlnm.Print_Titles" localSheetId="0">'GESTIÓN DE PROYECTOS'!$3:$7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3" l="1"/>
  <c r="F41" i="3"/>
  <c r="H36" i="3"/>
  <c r="F36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4" i="3" s="1"/>
  <c r="A25" i="3" s="1"/>
  <c r="A26" i="3" s="1"/>
  <c r="A27" i="3" s="1"/>
  <c r="A28" i="3" s="1"/>
  <c r="A29" i="3" s="1"/>
  <c r="A31" i="3" s="1"/>
  <c r="A32" i="3" s="1"/>
  <c r="A33" i="3" s="1"/>
  <c r="A34" i="3" s="1"/>
  <c r="A36" i="3" s="1"/>
  <c r="A37" i="3" s="1"/>
  <c r="A38" i="3" s="1"/>
  <c r="A39" i="3" s="1"/>
  <c r="A40" i="3" s="1"/>
  <c r="A41" i="3" s="1"/>
  <c r="A42" i="3" s="1"/>
  <c r="A44" i="3" s="1"/>
  <c r="A45" i="3" s="1"/>
  <c r="A47" i="3" s="1"/>
  <c r="A48" i="3" s="1"/>
  <c r="E37" i="4" l="1"/>
  <c r="E32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F49" i="2" l="1"/>
  <c r="A11" i="2" l="1"/>
  <c r="A12" i="2" s="1"/>
  <c r="A13" i="2" s="1"/>
  <c r="A14" i="2" s="1"/>
  <c r="A15" i="2" s="1"/>
  <c r="A16" i="2" l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1" i="2" s="1"/>
  <c r="A32" i="2" s="1"/>
  <c r="A33" i="2" s="1"/>
  <c r="A34" i="2" s="1"/>
  <c r="A36" i="2" s="1"/>
  <c r="A37" i="2" s="1"/>
  <c r="A38" i="2" s="1"/>
  <c r="A39" i="2" s="1"/>
  <c r="A40" i="2" s="1"/>
  <c r="A41" i="2" s="1"/>
  <c r="A42" i="2" s="1"/>
  <c r="A44" i="2" s="1"/>
  <c r="A45" i="2" s="1"/>
  <c r="A47" i="2" s="1"/>
  <c r="A48" i="2" s="1"/>
</calcChain>
</file>

<file path=xl/sharedStrings.xml><?xml version="1.0" encoding="utf-8"?>
<sst xmlns="http://schemas.openxmlformats.org/spreadsheetml/2006/main" count="398" uniqueCount="137">
  <si>
    <t>NOMBRE DEL PROYECTO</t>
  </si>
  <si>
    <t>SNIP</t>
  </si>
  <si>
    <t>No.</t>
  </si>
  <si>
    <t>UBICACIÓN GEOGRAFICA</t>
  </si>
  <si>
    <t>DEPTO</t>
  </si>
  <si>
    <t>MUNICIPIO</t>
  </si>
  <si>
    <t>HUEHUETENANGO</t>
  </si>
  <si>
    <t>BARILLAS</t>
  </si>
  <si>
    <t>EL PROGRESO</t>
  </si>
  <si>
    <t>SANARATE</t>
  </si>
  <si>
    <t>ESCUINTLA</t>
  </si>
  <si>
    <t>CONSTRUCCION MURO PERIMETRAL AERODROMO DE SAN JOSE, SAN JOSE, ESCUINTLA</t>
  </si>
  <si>
    <t>SAN JOSE</t>
  </si>
  <si>
    <t>SAN FRANCISCO</t>
  </si>
  <si>
    <t>PETEN</t>
  </si>
  <si>
    <t>CARRETERAS</t>
  </si>
  <si>
    <t>JUTIAPA</t>
  </si>
  <si>
    <t>COMAPA</t>
  </si>
  <si>
    <t>INFRAESTRUCTURA AEROPORTUARIA</t>
  </si>
  <si>
    <t>PUENTES</t>
  </si>
  <si>
    <t>MEJORAMIENTO INFRAESTRUCTURA DE AEROPUERTO (SALA DE ABORDAJE), SAN JOSE, ESCUINTLA</t>
  </si>
  <si>
    <t>PASOS A DESNIVEL</t>
  </si>
  <si>
    <t>GUATEMALA</t>
  </si>
  <si>
    <t>REPOSICION PUENTE VEHICULAR INGRESO A EL JICARO, EL JICARO, EL PROGRESO</t>
  </si>
  <si>
    <t>EL JICARO</t>
  </si>
  <si>
    <t>CONSTRUCCION PUENTE VEHICULAR CASERIO AGUA CALIENTE, ALDEA QUECA, SIPACAPA, SAN MARCOS</t>
  </si>
  <si>
    <t>SAN MARCOS</t>
  </si>
  <si>
    <t>SIPACAPA</t>
  </si>
  <si>
    <t>CHIQUIMULA</t>
  </si>
  <si>
    <t>MEJORAMIENTO CARRETERA CA-13 DE PUERTA DEL CIELO KM. 529.700 - FRONTERA KM. 552.850, MELCHOR DE MENCOS, PETEN</t>
  </si>
  <si>
    <t>MELCHOR DE MENCOS</t>
  </si>
  <si>
    <t>MEJORAMIENTO CARRETERA RD-CHI-21-01 KM. 240.70 - PUENTE LOS CAULOTES KM. 243.76, CAMOTAN, CHIQUIMULA</t>
  </si>
  <si>
    <t>CAMOTAN</t>
  </si>
  <si>
    <t>MEJORAMIENTO CARRETERA RD-JUT-07 KM. 134.600 - KM. 142.730, EL PROGRESO, JUTIAPA</t>
  </si>
  <si>
    <t>MEJORAMIENTO CALLE (S) CASCO URBANO - HOSPITAL CABECERA MUNICIPAL, SAN PEDRO NECTA, HUEHUETENANGO</t>
  </si>
  <si>
    <t>SAN PEDRO NECTA</t>
  </si>
  <si>
    <t>CHIMALTENANGO</t>
  </si>
  <si>
    <t>MEJORAMIENTO CARRETERA RD-PET-01 DE PUENTE SACPUY - ALDEA SACPUY, SAN ANDRES, PETEN</t>
  </si>
  <si>
    <t>MEJORAMIENTO CARRETERA RD-GUA-12 KM. 74.200 - KM. 79.700, CHUARRANCHO, GUATEMALA</t>
  </si>
  <si>
    <t>MEJORAMIENTO CAMINO RURAL ALDEA SANTA BARBARA - ALDEA EL ZAPOTE, SANTA MARIA IXHUATAN Y BIF. ALDEA SAN JOSE EL COYOLITO, SAN JUAN TECUACO, SANTA ROSA</t>
  </si>
  <si>
    <t>MEJORAMIENTO CAMINO RURAL CEMENTERIO ALDEA CHOAPEQUEZ - CABECERA MUNICIPAL, IXCHIGUAN, SAN MARCOS</t>
  </si>
  <si>
    <t>CHUARRANCHO</t>
  </si>
  <si>
    <t>CONSTRUCCION INFRAESTRUCTURA DE AEROPUERTO (URBANIZACION), SAN JOSE, ESCUINTLA</t>
  </si>
  <si>
    <t>FLORES</t>
  </si>
  <si>
    <t>SAN BENITO</t>
  </si>
  <si>
    <t>SAN ANDRES</t>
  </si>
  <si>
    <t>IXCHIGUAN</t>
  </si>
  <si>
    <t>SANTA ROSA</t>
  </si>
  <si>
    <t>SAN JUAN TECUACO</t>
  </si>
  <si>
    <t>PALIN</t>
  </si>
  <si>
    <t>MEJORAMIENTO CARRETERA RD-SRO-19 KM.130.670 ALDEA LA VIÑA PUEBLO NUEVO LA REFORMA - RD-SRO-26 KM. 136.978 ALDEA LA BOMBA, CHIQUIMULILLA, SANTA ROSA</t>
  </si>
  <si>
    <t>CHIQUIMULLILA</t>
  </si>
  <si>
    <t>MEJORAMIENTO CAMINO RURAL CASERIO TUIXEL - CASERIO MAPA, SAN SEBASTIAN HUEHUETENANGO, HUEHUETENANGO</t>
  </si>
  <si>
    <t>SAN SEBASTIAN HUEHUETENANGO</t>
  </si>
  <si>
    <t>MEJORAMIENTO CAMINO RURAL CASERIO ZALPATZAN - ALDEA PIACHE, MALACATANCITO, HUEHUETENANGO</t>
  </si>
  <si>
    <t>MALACANTANCITO</t>
  </si>
  <si>
    <t>MEJORAMIENTO CALLE INTERSECCION AVENIDA REFORMA INGRESO NORTE - SECTOR ZARAHEMLA ZONA 1, PATZICIA, CHIMALTENANGO</t>
  </si>
  <si>
    <t>PATZICIA</t>
  </si>
  <si>
    <t>MEJORAMIENTO CARRETERA RD-QUE-13-03 KM. 217.165 - KM. 221.165 Y BIF. RD-QUE-13-03 KM. 220.905 - RD-QUE-13-02 KM. 221.305, HUITAN, QUETZALTENANGO</t>
  </si>
  <si>
    <t>MEJORAMIENTO CARRETERA RD-PRO-15 ALDEA LAS OVEJAS KM. 93.717 - COLONIA JORGE MARIO BARRIOS FALLA KM. 90.500, EL JICARO, EL PROGRESO</t>
  </si>
  <si>
    <t>MEJORAMIENTO CARRETERA RD-CHI-05 KM. 182.70 - KM. 189.95, CHIQUIMULA, CHIQUIMULA</t>
  </si>
  <si>
    <t>MEJORAMIENTO INFRAESTRUCTURA DE AEROPUERTO INTERNACIONAL LA AURORA, GUATEMALA, GUATEMALA</t>
  </si>
  <si>
    <t xml:space="preserve">HUITAN </t>
  </si>
  <si>
    <t>QUETZALTENANGO</t>
  </si>
  <si>
    <t>MEJORAMIENTO CARRETERA RN-9 NORTE, EST. 377+360 A 406+560 TRAMO SAN MATEO IXTATAN - BARILLAS, HUEHUETENANGO</t>
  </si>
  <si>
    <t>MEJORAMIENTO CARRETERA RD-PET-07 DE INTERSECCION RD-PET-15 KM. 469.600 - COOPERATIVA NUEVA GUATEMALA TECUN UMAN KM.508.040, SAN FRANCISCO, PETEN</t>
  </si>
  <si>
    <t>MEJORAMIENTO CARRETERA TRAMO BIF. CA-09 NORTE KM 46.86 ENTRADA FINCA SAN MIGUEL - ALDEA EL CARMEN, SANARATE, EL PROGRESO (PAVIMENTACION)</t>
  </si>
  <si>
    <t>MMEJORAMIENTO CALLE DEL CEMENTERIO GENERAL, CASCO URBANO, COMAPA, JUTIAPA</t>
  </si>
  <si>
    <t>CALLES</t>
  </si>
  <si>
    <t>MEJORAMIENTO CALLE (S) 5 AV. Y 3 CALLE ZONA 9 EL TEJAR, 18 AV. Y DIAGONAL 7 ZONA 5 - NUEVO HOSPITAL REGIONAL, CHIMALTENANGO, CHIMALTENANGO</t>
  </si>
  <si>
    <t>MEJORAMIENTO CARRETERA CA-13 AEROPUERTO INTERNACIONAL MUNDO MAYA KM. 477.700 - BIFURCACION IXLU KM. 490.000, FLORES, PETEN</t>
  </si>
  <si>
    <t>MEJORAMIENTO CARRETERA RD-PET-11-01 SAN BENITO - SANTA RITA, SAN BENITO, PETEN</t>
  </si>
  <si>
    <t>CAMINOS RURALES</t>
  </si>
  <si>
    <t>MEJORAMIENTO CALLE 8A. CALLE ENTRE 1ERA. Y 5A. AVENIDA Y ZANJON, ZONA 3, PALIN, ESCUINTLA</t>
  </si>
  <si>
    <t>MEJORAMIENTO CALLE CEMENTERIO GENERAL - INTERSECCION KM. 294.525 RN-12-NORTE, IXCHIGUAN, SAN MARCOS</t>
  </si>
  <si>
    <t>CONSTRUCCION INFRAESTRUCTURA DE AEROPUERTO (TORRE DE CONTROL), SAN JOSE, ESCUINTLA</t>
  </si>
  <si>
    <t>CONSTRUCCION INFRAESTRUCTURA DE AEROPUERTO (ESTACION DE BOMBEROS), SAN JOSE, ESCUINTLA</t>
  </si>
  <si>
    <t>AMPLIACION PISTA DE ATERRIZAJE , SAN JOSE, ESCUINTLA</t>
  </si>
  <si>
    <t>CONSTRUCCION PASO A DESNIVEL AVENIDA PETAPA Y 53 CALLE, ZONA 12, GUATEMALA, GUATEMALA</t>
  </si>
  <si>
    <t>CONSTRUCCION PASO A DESNIVEL CALZADA ROOSEVELT Y 9 AVENIDA, ZONA 11, GUATEMALA, GUATEMALA</t>
  </si>
  <si>
    <t xml:space="preserve">POBLACION BENEFICIADA </t>
  </si>
  <si>
    <t xml:space="preserve">TOTAL POBLACION BENEFICIADA </t>
  </si>
  <si>
    <r>
      <t xml:space="preserve">BENEFICIARIOS          
PROYECTOS EN EJECUCION SEGUNDO CUATRIMESTRE AÑO 2023
</t>
    </r>
    <r>
      <rPr>
        <sz val="10"/>
        <rFont val="Arial"/>
        <family val="2"/>
      </rPr>
      <t>Fuente: según datos del Sistema Nacional de Inversion Pública -SNIP-</t>
    </r>
  </si>
  <si>
    <t>FONDO SOCIAL DE SOLIDARIDAD           
KMS. MTS Y MTS2 DE PROYECTOS EJECUTADOS EN BASE ESTIMACIONES
PRESENTADAS 2do. CUATRIMESTRE AÑO 2023</t>
  </si>
  <si>
    <t>UNIDAD META</t>
  </si>
  <si>
    <t>META EJECUTADA</t>
  </si>
  <si>
    <t xml:space="preserve">AVANCE FISICO </t>
  </si>
  <si>
    <t>KMS</t>
  </si>
  <si>
    <t>kms</t>
  </si>
  <si>
    <t>MTS</t>
  </si>
  <si>
    <t>MTS2</t>
  </si>
  <si>
    <r>
      <rPr>
        <b/>
        <sz val="9"/>
        <color rgb="FF000000"/>
        <rFont val="Calibri"/>
        <family val="2"/>
        <scheme val="minor"/>
      </rPr>
      <t xml:space="preserve">OBSERVACIÓN: </t>
    </r>
    <r>
      <rPr>
        <sz val="9"/>
        <color rgb="FF000000"/>
        <rFont val="Calibri"/>
        <family val="2"/>
        <scheme val="minor"/>
      </rPr>
      <t>Se hace la aclaracion que en la columna de meta ejecutada 2023 se reportan lo ejecutado en el periodo fiscal y los que estan terminado a nivel de carpeta de rodadura, el avance fisico hace referencia a todos los trabajos realizados en el proyecto, durante el periodo como por ejemplo, trabajos preliminares, movimiento de tierras, medidas de mitigacion ambientales, construcción de muros de contencion, senalizacion horizontal y vertical, etc.</t>
    </r>
  </si>
  <si>
    <t>Sistema de Contabilidad Integrada Gubernamental</t>
  </si>
  <si>
    <t xml:space="preserve"> Ejecución de Gastos - Reportes - Informacion Consolidada </t>
  </si>
  <si>
    <t>PAGINA   :</t>
  </si>
  <si>
    <t>DE</t>
  </si>
  <si>
    <t xml:space="preserve"> Ejecucion del Presupuesto (Grupos Dinamicos)</t>
  </si>
  <si>
    <t>FECHA     :</t>
  </si>
  <si>
    <t>Expresado en Quetzales</t>
  </si>
  <si>
    <t>HORA       :</t>
  </si>
  <si>
    <t>ENTIDAD = 11130013, UNIDAD_EJECUTORA = 217</t>
  </si>
  <si>
    <t>REPORTE :</t>
  </si>
  <si>
    <t>R00804768.rpt</t>
  </si>
  <si>
    <t xml:space="preserve"> - ENTIDAD / UNIDAD EJECUTORA - GRUPO GASTO - </t>
  </si>
  <si>
    <t>DEL MES MAYO AL MES DE AGOSTO</t>
  </si>
  <si>
    <t>EJERCICIO:</t>
  </si>
  <si>
    <t>DESCRIPCION</t>
  </si>
  <si>
    <t>ASIGNADO</t>
  </si>
  <si>
    <t>MODIFICADO</t>
  </si>
  <si>
    <t>VIGENTE</t>
  </si>
  <si>
    <t>PRE 
COMPROMISO</t>
  </si>
  <si>
    <t>COMPROMETIDO</t>
  </si>
  <si>
    <t>DEVENGADO</t>
  </si>
  <si>
    <t>PAGADO</t>
  </si>
  <si>
    <t>SALDO POR
COMPROMETER</t>
  </si>
  <si>
    <t>SALDO POR DEVENGAR</t>
  </si>
  <si>
    <t>SALDO POR
 PAGAR</t>
  </si>
  <si>
    <t>%
EJEC</t>
  </si>
  <si>
    <t>11130013-0217</t>
  </si>
  <si>
    <t>MINISTERIO DE  COMUNICACIONES, INFRAESTRUCTURA Y VIVIENDA - FONDO SOCIAL DE SOLIDARIDAD</t>
  </si>
  <si>
    <t xml:space="preserve"> 000</t>
  </si>
  <si>
    <t>SERVICIOS PERSONALES</t>
  </si>
  <si>
    <t xml:space="preserve"> 100</t>
  </si>
  <si>
    <t>SERVICIOS NO PERSONALES</t>
  </si>
  <si>
    <t xml:space="preserve"> 200</t>
  </si>
  <si>
    <t>MATERIALES Y SUMINISTROS</t>
  </si>
  <si>
    <t xml:space="preserve"> 300</t>
  </si>
  <si>
    <t>PROPIEDAD, PLANTA, EQUIPO  E INTANGIBLES</t>
  </si>
  <si>
    <t xml:space="preserve"> 400</t>
  </si>
  <si>
    <t>TRANSFERENCIAS CORRIENTES</t>
  </si>
  <si>
    <t xml:space="preserve"> 900</t>
  </si>
  <si>
    <t>ASIGNACIONES GLOBALES</t>
  </si>
  <si>
    <t xml:space="preserve">TOTAL  </t>
  </si>
  <si>
    <t>11130013-0217  MINISTERIO DE  COMUNICACIONES, INFRAESTRUCTURA Y VIVIENDA - FONDO SOCIAL DE SOLIDARIDAD</t>
  </si>
  <si>
    <t>FONDO SOCIAL DE SOLIDARIDAD           
KMS. MTS Y MTS2 DE PROYECTOS EJECUTADOS DURANTE EL SEGUNDO. CUATRIMESTRE DEL 2023</t>
  </si>
  <si>
    <t>META</t>
  </si>
  <si>
    <t xml:space="preserve">                               CARRETERAS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</si>
</sst>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);\(0\)"/>
    <numFmt numFmtId="165" formatCode="0.000"/>
    <numFmt numFmtId="166" formatCode="h\:mm\.ss\ 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name val="Arial"/>
      <family val="2"/>
    </font>
    <font>
      <sz val="12"/>
      <name val="Arial Narrow"/>
      <family val="2"/>
    </font>
    <font>
      <b/>
      <sz val="36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6"/>
      <color indexed="8"/>
      <name val="Arial"/>
      <charset val="1"/>
    </font>
    <font>
      <sz val="6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8"/>
    </xf>
    <xf numFmtId="1" fontId="3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Fill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center" vertical="top" wrapText="1" readingOrder="1"/>
    </xf>
    <xf numFmtId="4" fontId="20" fillId="0" borderId="0" xfId="0" applyNumberFormat="1" applyFont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left" vertical="top" wrapText="1" readingOrder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 wrapText="1" readingOrder="1"/>
    </xf>
    <xf numFmtId="3" fontId="17" fillId="0" borderId="0" xfId="0" applyNumberFormat="1" applyFont="1" applyAlignment="1">
      <alignment horizontal="left" vertical="top"/>
    </xf>
    <xf numFmtId="166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14" fontId="17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6372</xdr:colOff>
      <xdr:row>1</xdr:row>
      <xdr:rowOff>124558</xdr:rowOff>
    </xdr:from>
    <xdr:ext cx="1509344" cy="545854"/>
    <xdr:pic>
      <xdr:nvPicPr>
        <xdr:cNvPr id="5" name="Imagen 4" descr="C:\Users\haref\Downloads\Logo-FSS  gris.png">
          <a:extLst>
            <a:ext uri="{FF2B5EF4-FFF2-40B4-BE49-F238E27FC236}">
              <a16:creationId xmlns:a16="http://schemas.microsoft.com/office/drawing/2014/main" id="{26FDD1F0-E6B5-4FB9-BE6D-22AB0E4810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8853" y="315058"/>
          <a:ext cx="1509344" cy="54585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0</xdr:row>
      <xdr:rowOff>153866</xdr:rowOff>
    </xdr:from>
    <xdr:to>
      <xdr:col>2</xdr:col>
      <xdr:colOff>2114324</xdr:colOff>
      <xdr:row>3</xdr:row>
      <xdr:rowOff>153866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41F1F06-731D-4DC7-B34D-30B40402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3866"/>
          <a:ext cx="2861670" cy="813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80599</xdr:colOff>
      <xdr:row>0</xdr:row>
      <xdr:rowOff>186837</xdr:rowOff>
    </xdr:from>
    <xdr:ext cx="1509344" cy="545854"/>
    <xdr:pic>
      <xdr:nvPicPr>
        <xdr:cNvPr id="2" name="Imagen 1" descr="C:\Users\haref\Downloads\Logo-FSS  gris.png">
          <a:extLst>
            <a:ext uri="{FF2B5EF4-FFF2-40B4-BE49-F238E27FC236}">
              <a16:creationId xmlns:a16="http://schemas.microsoft.com/office/drawing/2014/main" id="{15AA65AD-506A-46BC-9639-A8EA418DD9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5912" y="186837"/>
          <a:ext cx="1509344" cy="54585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1541237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B2A8FE-956E-4D97-B27A-984C822F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81050" cy="96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871174</xdr:colOff>
      <xdr:row>1</xdr:row>
      <xdr:rowOff>15387</xdr:rowOff>
    </xdr:from>
    <xdr:ext cx="1509344" cy="545854"/>
    <xdr:pic>
      <xdr:nvPicPr>
        <xdr:cNvPr id="2" name="Imagen 1" descr="C:\Users\haref\Downloads\Logo-FSS  gris.png">
          <a:extLst>
            <a:ext uri="{FF2B5EF4-FFF2-40B4-BE49-F238E27FC236}">
              <a16:creationId xmlns:a16="http://schemas.microsoft.com/office/drawing/2014/main" id="{455056F4-7D23-4BED-9FE9-4E256017E4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3724" y="205887"/>
          <a:ext cx="1509344" cy="54585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28843</xdr:colOff>
      <xdr:row>0</xdr:row>
      <xdr:rowOff>0</xdr:rowOff>
    </xdr:from>
    <xdr:to>
      <xdr:col>2</xdr:col>
      <xdr:colOff>1926290</xdr:colOff>
      <xdr:row>3</xdr:row>
      <xdr:rowOff>129886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2C4439-FFA7-4AD0-AFF2-C646DF85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43" y="0"/>
          <a:ext cx="2858606" cy="89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50"/>
  <sheetViews>
    <sheetView tabSelected="1" view="pageBreakPreview" zoomScale="130" zoomScaleNormal="130" zoomScaleSheetLayoutView="130" workbookViewId="0">
      <selection activeCell="A4" sqref="A4:F5"/>
    </sheetView>
  </sheetViews>
  <sheetFormatPr baseColWidth="10" defaultRowHeight="15" x14ac:dyDescent="0.25"/>
  <cols>
    <col min="1" max="1" width="4.140625" customWidth="1"/>
    <col min="2" max="2" width="7" customWidth="1"/>
    <col min="3" max="3" width="36.140625" customWidth="1"/>
    <col min="4" max="4" width="13" style="12" customWidth="1"/>
    <col min="5" max="5" width="13.5703125" customWidth="1"/>
    <col min="6" max="6" width="11.42578125" style="1" customWidth="1"/>
  </cols>
  <sheetData>
    <row r="3" spans="1:6" s="3" customFormat="1" ht="33.75" customHeight="1" x14ac:dyDescent="0.65">
      <c r="A3" s="2"/>
      <c r="B3" s="2"/>
      <c r="D3" s="11"/>
      <c r="E3" s="4"/>
      <c r="F3" s="13"/>
    </row>
    <row r="4" spans="1:6" s="3" customFormat="1" ht="20.25" customHeight="1" x14ac:dyDescent="0.25">
      <c r="A4" s="36" t="s">
        <v>82</v>
      </c>
      <c r="B4" s="36"/>
      <c r="C4" s="36"/>
      <c r="D4" s="36"/>
      <c r="E4" s="36"/>
      <c r="F4" s="36"/>
    </row>
    <row r="5" spans="1:6" s="5" customFormat="1" ht="20.25" customHeight="1" x14ac:dyDescent="0.25">
      <c r="A5" s="37"/>
      <c r="B5" s="37"/>
      <c r="C5" s="37"/>
      <c r="D5" s="37"/>
      <c r="E5" s="37"/>
      <c r="F5" s="37"/>
    </row>
    <row r="6" spans="1:6" ht="30" customHeight="1" x14ac:dyDescent="0.25">
      <c r="A6" s="39" t="s">
        <v>2</v>
      </c>
      <c r="B6" s="39" t="s">
        <v>1</v>
      </c>
      <c r="C6" s="39" t="s">
        <v>0</v>
      </c>
      <c r="D6" s="39" t="s">
        <v>3</v>
      </c>
      <c r="E6" s="39"/>
      <c r="F6" s="38" t="s">
        <v>80</v>
      </c>
    </row>
    <row r="7" spans="1:6" x14ac:dyDescent="0.25">
      <c r="A7" s="39"/>
      <c r="B7" s="39"/>
      <c r="C7" s="39"/>
      <c r="D7" s="15" t="s">
        <v>5</v>
      </c>
      <c r="E7" s="15" t="s">
        <v>4</v>
      </c>
      <c r="F7" s="38"/>
    </row>
    <row r="8" spans="1:6" ht="15" customHeight="1" x14ac:dyDescent="0.25">
      <c r="A8" s="40" t="s">
        <v>15</v>
      </c>
      <c r="B8" s="41"/>
      <c r="C8" s="41"/>
      <c r="D8" s="41"/>
      <c r="E8" s="42"/>
      <c r="F8" s="14"/>
    </row>
    <row r="9" spans="1:6" s="1" customFormat="1" ht="38.25" customHeight="1" x14ac:dyDescent="0.25">
      <c r="A9" s="6">
        <v>1</v>
      </c>
      <c r="B9" s="6">
        <v>155771</v>
      </c>
      <c r="C9" s="10" t="s">
        <v>64</v>
      </c>
      <c r="D9" s="7" t="s">
        <v>7</v>
      </c>
      <c r="E9" s="7" t="s">
        <v>6</v>
      </c>
      <c r="F9" s="9">
        <v>509132</v>
      </c>
    </row>
    <row r="10" spans="1:6" s="1" customFormat="1" ht="48" customHeight="1" x14ac:dyDescent="0.25">
      <c r="A10" s="7">
        <v>2</v>
      </c>
      <c r="B10" s="6">
        <v>276035</v>
      </c>
      <c r="C10" s="10" t="s">
        <v>65</v>
      </c>
      <c r="D10" s="7" t="s">
        <v>13</v>
      </c>
      <c r="E10" s="7" t="s">
        <v>14</v>
      </c>
      <c r="F10" s="9">
        <v>16384</v>
      </c>
    </row>
    <row r="11" spans="1:6" s="1" customFormat="1" ht="40.5" customHeight="1" x14ac:dyDescent="0.25">
      <c r="A11" s="7">
        <f t="shared" ref="A11:A22" si="0">+A10+1</f>
        <v>3</v>
      </c>
      <c r="B11" s="6">
        <v>276084</v>
      </c>
      <c r="C11" s="10" t="s">
        <v>29</v>
      </c>
      <c r="D11" s="7" t="s">
        <v>30</v>
      </c>
      <c r="E11" s="7" t="s">
        <v>14</v>
      </c>
      <c r="F11" s="9">
        <v>32630</v>
      </c>
    </row>
    <row r="12" spans="1:6" s="1" customFormat="1" ht="33" customHeight="1" x14ac:dyDescent="0.25">
      <c r="A12" s="7">
        <f t="shared" si="0"/>
        <v>4</v>
      </c>
      <c r="B12" s="6">
        <v>129914</v>
      </c>
      <c r="C12" s="10" t="s">
        <v>66</v>
      </c>
      <c r="D12" s="7" t="s">
        <v>9</v>
      </c>
      <c r="E12" s="7" t="s">
        <v>8</v>
      </c>
      <c r="F12" s="9">
        <v>39710</v>
      </c>
    </row>
    <row r="13" spans="1:6" s="1" customFormat="1" ht="33" customHeight="1" x14ac:dyDescent="0.25">
      <c r="A13" s="7">
        <f t="shared" si="0"/>
        <v>5</v>
      </c>
      <c r="B13" s="6">
        <v>283717</v>
      </c>
      <c r="C13" s="10" t="s">
        <v>33</v>
      </c>
      <c r="D13" s="7" t="s">
        <v>8</v>
      </c>
      <c r="E13" s="7" t="s">
        <v>16</v>
      </c>
      <c r="F13" s="9">
        <v>3860</v>
      </c>
    </row>
    <row r="14" spans="1:6" s="1" customFormat="1" ht="33" customHeight="1" x14ac:dyDescent="0.25">
      <c r="A14" s="7">
        <f t="shared" si="0"/>
        <v>6</v>
      </c>
      <c r="B14" s="6">
        <v>295015</v>
      </c>
      <c r="C14" s="10" t="s">
        <v>31</v>
      </c>
      <c r="D14" s="7" t="s">
        <v>32</v>
      </c>
      <c r="E14" s="7" t="s">
        <v>28</v>
      </c>
      <c r="F14" s="9">
        <v>3969</v>
      </c>
    </row>
    <row r="15" spans="1:6" s="1" customFormat="1" ht="33" customHeight="1" x14ac:dyDescent="0.25">
      <c r="A15" s="7">
        <f t="shared" si="0"/>
        <v>7</v>
      </c>
      <c r="B15" s="6">
        <v>276039</v>
      </c>
      <c r="C15" s="10" t="s">
        <v>70</v>
      </c>
      <c r="D15" s="7" t="s">
        <v>43</v>
      </c>
      <c r="E15" s="7" t="s">
        <v>14</v>
      </c>
      <c r="F15" s="9">
        <v>202633</v>
      </c>
    </row>
    <row r="16" spans="1:6" s="1" customFormat="1" ht="33" customHeight="1" x14ac:dyDescent="0.25">
      <c r="A16" s="7">
        <f t="shared" si="0"/>
        <v>8</v>
      </c>
      <c r="B16" s="6">
        <v>276083</v>
      </c>
      <c r="C16" s="10" t="s">
        <v>71</v>
      </c>
      <c r="D16" s="7" t="s">
        <v>44</v>
      </c>
      <c r="E16" s="7" t="s">
        <v>14</v>
      </c>
      <c r="F16" s="9">
        <v>149137</v>
      </c>
    </row>
    <row r="17" spans="1:6" s="1" customFormat="1" ht="33" customHeight="1" x14ac:dyDescent="0.25">
      <c r="A17" s="7">
        <f t="shared" si="0"/>
        <v>9</v>
      </c>
      <c r="B17" s="6">
        <v>276028</v>
      </c>
      <c r="C17" s="10" t="s">
        <v>37</v>
      </c>
      <c r="D17" s="7" t="s">
        <v>45</v>
      </c>
      <c r="E17" s="7" t="s">
        <v>14</v>
      </c>
      <c r="F17" s="9">
        <v>83331</v>
      </c>
    </row>
    <row r="18" spans="1:6" s="1" customFormat="1" ht="33" customHeight="1" x14ac:dyDescent="0.25">
      <c r="A18" s="7">
        <f t="shared" si="0"/>
        <v>10</v>
      </c>
      <c r="B18" s="6">
        <v>299243</v>
      </c>
      <c r="C18" s="10" t="s">
        <v>38</v>
      </c>
      <c r="D18" s="7" t="s">
        <v>41</v>
      </c>
      <c r="E18" s="7" t="s">
        <v>22</v>
      </c>
      <c r="F18" s="7">
        <v>18794</v>
      </c>
    </row>
    <row r="19" spans="1:6" s="1" customFormat="1" ht="42.75" customHeight="1" x14ac:dyDescent="0.25">
      <c r="A19" s="7">
        <f t="shared" si="0"/>
        <v>11</v>
      </c>
      <c r="B19" s="6">
        <v>280288</v>
      </c>
      <c r="C19" s="10" t="s">
        <v>50</v>
      </c>
      <c r="D19" s="7" t="s">
        <v>51</v>
      </c>
      <c r="E19" s="7" t="s">
        <v>47</v>
      </c>
      <c r="F19" s="9">
        <v>5227</v>
      </c>
    </row>
    <row r="20" spans="1:6" s="1" customFormat="1" ht="36.75" customHeight="1" x14ac:dyDescent="0.25">
      <c r="A20" s="7">
        <f t="shared" si="0"/>
        <v>12</v>
      </c>
      <c r="B20" s="6">
        <v>280292</v>
      </c>
      <c r="C20" s="10" t="s">
        <v>58</v>
      </c>
      <c r="D20" s="7" t="s">
        <v>62</v>
      </c>
      <c r="E20" s="7" t="s">
        <v>63</v>
      </c>
      <c r="F20" s="8">
        <v>14839</v>
      </c>
    </row>
    <row r="21" spans="1:6" s="1" customFormat="1" ht="33" customHeight="1" x14ac:dyDescent="0.25">
      <c r="A21" s="7">
        <f t="shared" si="0"/>
        <v>13</v>
      </c>
      <c r="B21" s="6">
        <v>280291</v>
      </c>
      <c r="C21" s="10" t="s">
        <v>59</v>
      </c>
      <c r="D21" s="7" t="s">
        <v>24</v>
      </c>
      <c r="E21" s="7" t="s">
        <v>8</v>
      </c>
      <c r="F21" s="8">
        <v>1620</v>
      </c>
    </row>
    <row r="22" spans="1:6" s="1" customFormat="1" ht="33" customHeight="1" x14ac:dyDescent="0.25">
      <c r="A22" s="7">
        <f t="shared" si="0"/>
        <v>14</v>
      </c>
      <c r="B22" s="6">
        <v>295013</v>
      </c>
      <c r="C22" s="10" t="s">
        <v>60</v>
      </c>
      <c r="D22" s="7" t="s">
        <v>28</v>
      </c>
      <c r="E22" s="7" t="s">
        <v>28</v>
      </c>
      <c r="F22" s="9">
        <v>10073</v>
      </c>
    </row>
    <row r="23" spans="1:6" s="1" customFormat="1" ht="18.75" customHeight="1" x14ac:dyDescent="0.25">
      <c r="A23" s="40" t="s">
        <v>68</v>
      </c>
      <c r="B23" s="41"/>
      <c r="C23" s="41"/>
      <c r="D23" s="41"/>
      <c r="E23" s="41"/>
      <c r="F23" s="16"/>
    </row>
    <row r="24" spans="1:6" s="1" customFormat="1" ht="33" customHeight="1" x14ac:dyDescent="0.25">
      <c r="A24" s="7">
        <f>+A22+1</f>
        <v>15</v>
      </c>
      <c r="B24" s="6">
        <v>282154</v>
      </c>
      <c r="C24" s="10" t="s">
        <v>67</v>
      </c>
      <c r="D24" s="7" t="s">
        <v>17</v>
      </c>
      <c r="E24" s="7" t="s">
        <v>16</v>
      </c>
      <c r="F24" s="9">
        <v>4433</v>
      </c>
    </row>
    <row r="25" spans="1:6" s="1" customFormat="1" ht="33" customHeight="1" x14ac:dyDescent="0.25">
      <c r="A25" s="7">
        <f>+A24+1</f>
        <v>16</v>
      </c>
      <c r="B25" s="6">
        <v>295868</v>
      </c>
      <c r="C25" s="10" t="s">
        <v>34</v>
      </c>
      <c r="D25" s="7" t="s">
        <v>35</v>
      </c>
      <c r="E25" s="7" t="s">
        <v>6</v>
      </c>
      <c r="F25" s="9">
        <v>41018</v>
      </c>
    </row>
    <row r="26" spans="1:6" s="1" customFormat="1" ht="39" customHeight="1" x14ac:dyDescent="0.25">
      <c r="A26" s="7">
        <f t="shared" ref="A26:A29" si="1">+A25+1</f>
        <v>17</v>
      </c>
      <c r="B26" s="6">
        <v>298312</v>
      </c>
      <c r="C26" s="10" t="s">
        <v>69</v>
      </c>
      <c r="D26" s="7" t="s">
        <v>36</v>
      </c>
      <c r="E26" s="7" t="s">
        <v>36</v>
      </c>
      <c r="F26" s="9">
        <v>129929</v>
      </c>
    </row>
    <row r="27" spans="1:6" s="1" customFormat="1" ht="33" customHeight="1" x14ac:dyDescent="0.25">
      <c r="A27" s="7">
        <f t="shared" si="1"/>
        <v>18</v>
      </c>
      <c r="B27" s="6">
        <v>283548</v>
      </c>
      <c r="C27" s="10" t="s">
        <v>74</v>
      </c>
      <c r="D27" s="7" t="s">
        <v>46</v>
      </c>
      <c r="E27" s="7" t="s">
        <v>26</v>
      </c>
      <c r="F27" s="9">
        <v>7325</v>
      </c>
    </row>
    <row r="28" spans="1:6" s="1" customFormat="1" ht="33" customHeight="1" x14ac:dyDescent="0.25">
      <c r="A28" s="7">
        <f t="shared" si="1"/>
        <v>19</v>
      </c>
      <c r="B28" s="6">
        <v>297297</v>
      </c>
      <c r="C28" s="10" t="s">
        <v>73</v>
      </c>
      <c r="D28" s="7" t="s">
        <v>49</v>
      </c>
      <c r="E28" s="7" t="s">
        <v>10</v>
      </c>
      <c r="F28" s="9">
        <v>25000</v>
      </c>
    </row>
    <row r="29" spans="1:6" s="1" customFormat="1" ht="37.5" customHeight="1" x14ac:dyDescent="0.25">
      <c r="A29" s="7">
        <f t="shared" si="1"/>
        <v>20</v>
      </c>
      <c r="B29" s="6">
        <v>280315</v>
      </c>
      <c r="C29" s="10" t="s">
        <v>56</v>
      </c>
      <c r="D29" s="7" t="s">
        <v>57</v>
      </c>
      <c r="E29" s="7" t="s">
        <v>36</v>
      </c>
      <c r="F29" s="9">
        <v>33207</v>
      </c>
    </row>
    <row r="30" spans="1:6" s="1" customFormat="1" ht="17.25" customHeight="1" x14ac:dyDescent="0.25">
      <c r="A30" s="40" t="s">
        <v>72</v>
      </c>
      <c r="B30" s="41"/>
      <c r="C30" s="41"/>
      <c r="D30" s="41"/>
      <c r="E30" s="41"/>
      <c r="F30" s="16"/>
    </row>
    <row r="31" spans="1:6" s="1" customFormat="1" ht="50.25" customHeight="1" x14ac:dyDescent="0.25">
      <c r="A31" s="7">
        <f>+A29+1</f>
        <v>21</v>
      </c>
      <c r="B31" s="6">
        <v>281576</v>
      </c>
      <c r="C31" s="10" t="s">
        <v>39</v>
      </c>
      <c r="D31" s="7" t="s">
        <v>48</v>
      </c>
      <c r="E31" s="7" t="s">
        <v>47</v>
      </c>
      <c r="F31" s="9">
        <v>1939</v>
      </c>
    </row>
    <row r="32" spans="1:6" s="1" customFormat="1" ht="33" customHeight="1" x14ac:dyDescent="0.25">
      <c r="A32" s="7">
        <f>+A31+1</f>
        <v>22</v>
      </c>
      <c r="B32" s="6">
        <v>283547</v>
      </c>
      <c r="C32" s="10" t="s">
        <v>40</v>
      </c>
      <c r="D32" s="7" t="s">
        <v>46</v>
      </c>
      <c r="E32" s="7" t="s">
        <v>26</v>
      </c>
      <c r="F32" s="9">
        <v>5000</v>
      </c>
    </row>
    <row r="33" spans="1:6" s="1" customFormat="1" ht="33" customHeight="1" x14ac:dyDescent="0.25">
      <c r="A33" s="7">
        <f t="shared" ref="A33:A34" si="2">+A32+1</f>
        <v>23</v>
      </c>
      <c r="B33" s="6">
        <v>298011</v>
      </c>
      <c r="C33" s="10" t="s">
        <v>52</v>
      </c>
      <c r="D33" s="7" t="s">
        <v>53</v>
      </c>
      <c r="E33" s="7" t="s">
        <v>6</v>
      </c>
      <c r="F33" s="9">
        <v>2801</v>
      </c>
    </row>
    <row r="34" spans="1:6" s="1" customFormat="1" ht="33" customHeight="1" x14ac:dyDescent="0.25">
      <c r="A34" s="7">
        <f t="shared" si="2"/>
        <v>24</v>
      </c>
      <c r="B34" s="6">
        <v>298007</v>
      </c>
      <c r="C34" s="10" t="s">
        <v>54</v>
      </c>
      <c r="D34" s="7" t="s">
        <v>55</v>
      </c>
      <c r="E34" s="7" t="s">
        <v>6</v>
      </c>
      <c r="F34" s="7">
        <v>380</v>
      </c>
    </row>
    <row r="35" spans="1:6" s="1" customFormat="1" ht="15" customHeight="1" x14ac:dyDescent="0.25">
      <c r="A35" s="40" t="s">
        <v>18</v>
      </c>
      <c r="B35" s="41"/>
      <c r="C35" s="41"/>
      <c r="D35" s="41"/>
      <c r="E35" s="41"/>
      <c r="F35" s="16"/>
    </row>
    <row r="36" spans="1:6" s="1" customFormat="1" ht="33" customHeight="1" x14ac:dyDescent="0.25">
      <c r="A36" s="7">
        <f>+A34+1</f>
        <v>25</v>
      </c>
      <c r="B36" s="6">
        <v>281256</v>
      </c>
      <c r="C36" s="10" t="s">
        <v>61</v>
      </c>
      <c r="D36" s="7" t="s">
        <v>22</v>
      </c>
      <c r="E36" s="7" t="s">
        <v>22</v>
      </c>
      <c r="F36" s="9">
        <v>975308</v>
      </c>
    </row>
    <row r="37" spans="1:6" s="1" customFormat="1" ht="33" customHeight="1" x14ac:dyDescent="0.25">
      <c r="A37" s="7">
        <f>+A36+1</f>
        <v>26</v>
      </c>
      <c r="B37" s="6">
        <v>280600</v>
      </c>
      <c r="C37" s="10" t="s">
        <v>11</v>
      </c>
      <c r="D37" s="7" t="s">
        <v>12</v>
      </c>
      <c r="E37" s="6" t="s">
        <v>10</v>
      </c>
      <c r="F37" s="9">
        <v>68106</v>
      </c>
    </row>
    <row r="38" spans="1:6" s="1" customFormat="1" ht="33" customHeight="1" x14ac:dyDescent="0.25">
      <c r="A38" s="7">
        <f>+A37+1</f>
        <v>27</v>
      </c>
      <c r="B38" s="6">
        <v>281252</v>
      </c>
      <c r="C38" s="10" t="s">
        <v>20</v>
      </c>
      <c r="D38" s="7" t="s">
        <v>12</v>
      </c>
      <c r="E38" s="6" t="s">
        <v>10</v>
      </c>
      <c r="F38" s="44">
        <v>69684</v>
      </c>
    </row>
    <row r="39" spans="1:6" s="1" customFormat="1" ht="33" customHeight="1" x14ac:dyDescent="0.25">
      <c r="A39" s="7">
        <f t="shared" ref="A39:A42" si="3">+A38+1</f>
        <v>28</v>
      </c>
      <c r="B39" s="6">
        <v>281249</v>
      </c>
      <c r="C39" s="10" t="s">
        <v>75</v>
      </c>
      <c r="D39" s="7" t="s">
        <v>12</v>
      </c>
      <c r="E39" s="6" t="s">
        <v>10</v>
      </c>
      <c r="F39" s="45"/>
    </row>
    <row r="40" spans="1:6" s="1" customFormat="1" ht="33" customHeight="1" x14ac:dyDescent="0.25">
      <c r="A40" s="7">
        <f t="shared" si="3"/>
        <v>29</v>
      </c>
      <c r="B40" s="6">
        <v>281251</v>
      </c>
      <c r="C40" s="10" t="s">
        <v>76</v>
      </c>
      <c r="D40" s="7" t="s">
        <v>12</v>
      </c>
      <c r="E40" s="6" t="s">
        <v>10</v>
      </c>
      <c r="F40" s="45"/>
    </row>
    <row r="41" spans="1:6" s="1" customFormat="1" ht="33" customHeight="1" x14ac:dyDescent="0.25">
      <c r="A41" s="7">
        <f t="shared" si="3"/>
        <v>30</v>
      </c>
      <c r="B41" s="6">
        <v>281255</v>
      </c>
      <c r="C41" s="10" t="s">
        <v>77</v>
      </c>
      <c r="D41" s="7" t="s">
        <v>12</v>
      </c>
      <c r="E41" s="6" t="s">
        <v>10</v>
      </c>
      <c r="F41" s="45"/>
    </row>
    <row r="42" spans="1:6" s="1" customFormat="1" ht="33" customHeight="1" x14ac:dyDescent="0.25">
      <c r="A42" s="7">
        <f t="shared" si="3"/>
        <v>31</v>
      </c>
      <c r="B42" s="6">
        <v>281254</v>
      </c>
      <c r="C42" s="10" t="s">
        <v>42</v>
      </c>
      <c r="D42" s="7" t="s">
        <v>12</v>
      </c>
      <c r="E42" s="6" t="s">
        <v>10</v>
      </c>
      <c r="F42" s="46"/>
    </row>
    <row r="43" spans="1:6" s="1" customFormat="1" ht="15" customHeight="1" x14ac:dyDescent="0.25">
      <c r="A43" s="40" t="s">
        <v>21</v>
      </c>
      <c r="B43" s="41"/>
      <c r="C43" s="41"/>
      <c r="D43" s="41"/>
      <c r="E43" s="41"/>
      <c r="F43" s="16"/>
    </row>
    <row r="44" spans="1:6" s="1" customFormat="1" ht="33" customHeight="1" x14ac:dyDescent="0.25">
      <c r="A44" s="7">
        <f>+A42+1</f>
        <v>32</v>
      </c>
      <c r="B44" s="6">
        <v>263551</v>
      </c>
      <c r="C44" s="10" t="s">
        <v>79</v>
      </c>
      <c r="D44" s="7" t="s">
        <v>22</v>
      </c>
      <c r="E44" s="7" t="s">
        <v>22</v>
      </c>
      <c r="F44" s="9">
        <v>43996</v>
      </c>
    </row>
    <row r="45" spans="1:6" s="1" customFormat="1" ht="33" customHeight="1" x14ac:dyDescent="0.25">
      <c r="A45" s="7">
        <f>+A44+1</f>
        <v>33</v>
      </c>
      <c r="B45" s="6">
        <v>263554</v>
      </c>
      <c r="C45" s="10" t="s">
        <v>78</v>
      </c>
      <c r="D45" s="7" t="s">
        <v>22</v>
      </c>
      <c r="E45" s="7" t="s">
        <v>22</v>
      </c>
      <c r="F45" s="9">
        <v>1560751</v>
      </c>
    </row>
    <row r="46" spans="1:6" s="1" customFormat="1" ht="15" customHeight="1" x14ac:dyDescent="0.25">
      <c r="A46" s="40" t="s">
        <v>19</v>
      </c>
      <c r="B46" s="41"/>
      <c r="C46" s="41"/>
      <c r="D46" s="41"/>
      <c r="E46" s="41"/>
      <c r="F46" s="16"/>
    </row>
    <row r="47" spans="1:6" s="1" customFormat="1" ht="33" customHeight="1" x14ac:dyDescent="0.25">
      <c r="A47" s="7">
        <f>+A45+1</f>
        <v>34</v>
      </c>
      <c r="B47" s="6">
        <v>300658</v>
      </c>
      <c r="C47" s="10" t="s">
        <v>23</v>
      </c>
      <c r="D47" s="7" t="s">
        <v>24</v>
      </c>
      <c r="E47" s="7" t="s">
        <v>8</v>
      </c>
      <c r="F47" s="9">
        <v>14342</v>
      </c>
    </row>
    <row r="48" spans="1:6" s="1" customFormat="1" ht="33" customHeight="1" x14ac:dyDescent="0.25">
      <c r="A48" s="7">
        <f t="shared" ref="A48" si="4">+A47+1</f>
        <v>35</v>
      </c>
      <c r="B48" s="6">
        <v>267349</v>
      </c>
      <c r="C48" s="10" t="s">
        <v>25</v>
      </c>
      <c r="D48" s="7" t="s">
        <v>27</v>
      </c>
      <c r="E48" s="7" t="s">
        <v>26</v>
      </c>
      <c r="F48" s="9">
        <v>21729</v>
      </c>
    </row>
    <row r="49" spans="1:6" s="1" customFormat="1" ht="12.75" customHeight="1" x14ac:dyDescent="0.25">
      <c r="A49" s="47" t="s">
        <v>81</v>
      </c>
      <c r="B49" s="48"/>
      <c r="C49" s="48"/>
      <c r="D49" s="48"/>
      <c r="E49" s="48"/>
      <c r="F49" s="17">
        <f>SUM(F9:F48)</f>
        <v>4096287</v>
      </c>
    </row>
    <row r="50" spans="1:6" s="1" customFormat="1" ht="36" customHeight="1" x14ac:dyDescent="0.25">
      <c r="A50" s="43"/>
      <c r="B50" s="43"/>
      <c r="C50" s="43"/>
      <c r="D50" s="43"/>
      <c r="E50" s="43"/>
      <c r="F50" s="43"/>
    </row>
  </sheetData>
  <mergeCells count="15">
    <mergeCell ref="A35:E35"/>
    <mergeCell ref="A30:E30"/>
    <mergeCell ref="A23:E23"/>
    <mergeCell ref="A8:E8"/>
    <mergeCell ref="A50:F50"/>
    <mergeCell ref="F38:F42"/>
    <mergeCell ref="A49:E49"/>
    <mergeCell ref="A46:E46"/>
    <mergeCell ref="A43:E43"/>
    <mergeCell ref="A4:F5"/>
    <mergeCell ref="F6:F7"/>
    <mergeCell ref="D6:E6"/>
    <mergeCell ref="C6:C7"/>
    <mergeCell ref="B6:B7"/>
    <mergeCell ref="A6:A7"/>
  </mergeCells>
  <phoneticPr fontId="1" type="noConversion"/>
  <pageMargins left="0.70866141732283472" right="0.43307086614173229" top="0.74803149606299213" bottom="0.67" header="0.31496062992125984" footer="0.31496062992125984"/>
  <pageSetup fitToHeight="0" orientation="portrait" r:id="rId1"/>
  <rowBreaks count="2" manualBreakCount="2">
    <brk id="22" max="7" man="1"/>
    <brk id="3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4A08-F7F8-4CB6-841B-B5B1BB952F3B}">
  <dimension ref="A1:I49"/>
  <sheetViews>
    <sheetView zoomScale="120" zoomScaleNormal="120" workbookViewId="0">
      <selection activeCell="L6" sqref="L6"/>
    </sheetView>
  </sheetViews>
  <sheetFormatPr baseColWidth="10" defaultRowHeight="15" x14ac:dyDescent="0.25"/>
  <cols>
    <col min="1" max="1" width="5.5703125" customWidth="1"/>
    <col min="2" max="2" width="10" customWidth="1"/>
    <col min="3" max="3" width="46.140625" customWidth="1"/>
    <col min="4" max="4" width="16.85546875" customWidth="1"/>
    <col min="5" max="5" width="12" customWidth="1"/>
    <col min="6" max="6" width="10.28515625" customWidth="1"/>
    <col min="7" max="7" width="12.42578125" customWidth="1"/>
    <col min="8" max="8" width="13.140625" customWidth="1"/>
    <col min="9" max="9" width="12.5703125" customWidth="1"/>
  </cols>
  <sheetData>
    <row r="1" spans="1:9" x14ac:dyDescent="0.25">
      <c r="D1" s="12"/>
      <c r="H1" s="19"/>
    </row>
    <row r="2" spans="1:9" x14ac:dyDescent="0.25">
      <c r="D2" s="12"/>
      <c r="H2" s="19"/>
    </row>
    <row r="3" spans="1:9" ht="35.25" customHeight="1" x14ac:dyDescent="0.65">
      <c r="A3" s="2"/>
      <c r="B3" s="2"/>
      <c r="C3" s="3"/>
      <c r="D3" s="11"/>
      <c r="E3" s="4"/>
      <c r="F3" s="20"/>
      <c r="G3" s="20"/>
      <c r="H3" s="3"/>
      <c r="I3" s="3"/>
    </row>
    <row r="4" spans="1:9" x14ac:dyDescent="0.25">
      <c r="A4" s="36" t="s">
        <v>134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39" t="s">
        <v>2</v>
      </c>
      <c r="B6" s="39" t="s">
        <v>1</v>
      </c>
      <c r="C6" s="39" t="s">
        <v>0</v>
      </c>
      <c r="D6" s="39" t="s">
        <v>3</v>
      </c>
      <c r="E6" s="39"/>
      <c r="F6" s="39" t="s">
        <v>135</v>
      </c>
      <c r="G6" s="39" t="s">
        <v>84</v>
      </c>
      <c r="H6" s="54" t="s">
        <v>85</v>
      </c>
      <c r="I6" s="39" t="s">
        <v>86</v>
      </c>
    </row>
    <row r="7" spans="1:9" x14ac:dyDescent="0.25">
      <c r="A7" s="39"/>
      <c r="B7" s="39"/>
      <c r="C7" s="39"/>
      <c r="D7" s="18" t="s">
        <v>5</v>
      </c>
      <c r="E7" s="18" t="s">
        <v>4</v>
      </c>
      <c r="F7" s="39"/>
      <c r="G7" s="39"/>
      <c r="H7" s="54"/>
      <c r="I7" s="39"/>
    </row>
    <row r="8" spans="1:9" x14ac:dyDescent="0.25">
      <c r="A8" s="50" t="s">
        <v>136</v>
      </c>
      <c r="B8" s="51"/>
      <c r="C8" s="51"/>
      <c r="D8" s="51"/>
      <c r="E8" s="51"/>
      <c r="F8" s="51"/>
      <c r="G8" s="51"/>
      <c r="H8" s="51"/>
      <c r="I8" s="52"/>
    </row>
    <row r="9" spans="1:9" ht="31.5" customHeight="1" x14ac:dyDescent="0.25">
      <c r="A9" s="21">
        <v>1</v>
      </c>
      <c r="B9" s="21">
        <v>155771</v>
      </c>
      <c r="C9" s="22" t="s">
        <v>64</v>
      </c>
      <c r="D9" s="23" t="s">
        <v>7</v>
      </c>
      <c r="E9" s="23" t="s">
        <v>6</v>
      </c>
      <c r="F9" s="23">
        <v>27.31</v>
      </c>
      <c r="G9" s="23" t="s">
        <v>87</v>
      </c>
      <c r="H9" s="24">
        <v>2.2000000000000002</v>
      </c>
      <c r="I9" s="25">
        <v>0.89990000000000003</v>
      </c>
    </row>
    <row r="10" spans="1:9" ht="36" customHeight="1" x14ac:dyDescent="0.25">
      <c r="A10" s="23">
        <f>+A9+1</f>
        <v>2</v>
      </c>
      <c r="B10" s="21">
        <v>276035</v>
      </c>
      <c r="C10" s="22" t="s">
        <v>65</v>
      </c>
      <c r="D10" s="23" t="s">
        <v>13</v>
      </c>
      <c r="E10" s="23" t="s">
        <v>14</v>
      </c>
      <c r="F10" s="23">
        <v>38.44</v>
      </c>
      <c r="G10" s="23" t="s">
        <v>87</v>
      </c>
      <c r="H10" s="26">
        <v>5</v>
      </c>
      <c r="I10" s="25">
        <v>0.495</v>
      </c>
    </row>
    <row r="11" spans="1:9" ht="31.5" customHeight="1" x14ac:dyDescent="0.25">
      <c r="A11" s="23">
        <f t="shared" ref="A11:A22" si="0">+A10+1</f>
        <v>3</v>
      </c>
      <c r="B11" s="21">
        <v>276084</v>
      </c>
      <c r="C11" s="22" t="s">
        <v>29</v>
      </c>
      <c r="D11" s="23" t="s">
        <v>30</v>
      </c>
      <c r="E11" s="23" t="s">
        <v>14</v>
      </c>
      <c r="F11" s="23">
        <v>23.15</v>
      </c>
      <c r="G11" s="23" t="s">
        <v>87</v>
      </c>
      <c r="H11" s="26">
        <v>10.24</v>
      </c>
      <c r="I11" s="25">
        <v>0.48509999999999998</v>
      </c>
    </row>
    <row r="12" spans="1:9" ht="33" customHeight="1" x14ac:dyDescent="0.25">
      <c r="A12" s="23">
        <f t="shared" si="0"/>
        <v>4</v>
      </c>
      <c r="B12" s="21">
        <v>129914</v>
      </c>
      <c r="C12" s="22" t="s">
        <v>66</v>
      </c>
      <c r="D12" s="23" t="s">
        <v>9</v>
      </c>
      <c r="E12" s="23" t="s">
        <v>8</v>
      </c>
      <c r="F12" s="23">
        <v>16</v>
      </c>
      <c r="G12" s="23" t="s">
        <v>87</v>
      </c>
      <c r="H12" s="26">
        <v>1.76</v>
      </c>
      <c r="I12" s="25">
        <v>0.87209999999999999</v>
      </c>
    </row>
    <row r="13" spans="1:9" ht="24.75" customHeight="1" x14ac:dyDescent="0.25">
      <c r="A13" s="23">
        <f t="shared" si="0"/>
        <v>5</v>
      </c>
      <c r="B13" s="21">
        <v>283717</v>
      </c>
      <c r="C13" s="22" t="s">
        <v>33</v>
      </c>
      <c r="D13" s="23" t="s">
        <v>8</v>
      </c>
      <c r="E13" s="23" t="s">
        <v>16</v>
      </c>
      <c r="F13" s="23">
        <v>8.1300000000000008</v>
      </c>
      <c r="G13" s="23" t="s">
        <v>87</v>
      </c>
      <c r="H13" s="26">
        <v>4.54</v>
      </c>
      <c r="I13" s="25">
        <v>0.69430000000000003</v>
      </c>
    </row>
    <row r="14" spans="1:9" ht="29.25" customHeight="1" x14ac:dyDescent="0.25">
      <c r="A14" s="23">
        <f t="shared" si="0"/>
        <v>6</v>
      </c>
      <c r="B14" s="21">
        <v>295015</v>
      </c>
      <c r="C14" s="22" t="s">
        <v>31</v>
      </c>
      <c r="D14" s="23" t="s">
        <v>32</v>
      </c>
      <c r="E14" s="23" t="s">
        <v>28</v>
      </c>
      <c r="F14" s="23">
        <v>3.06</v>
      </c>
      <c r="G14" s="23" t="s">
        <v>88</v>
      </c>
      <c r="H14" s="26">
        <v>0</v>
      </c>
      <c r="I14" s="25">
        <v>0.2429</v>
      </c>
    </row>
    <row r="15" spans="1:9" ht="30" customHeight="1" x14ac:dyDescent="0.25">
      <c r="A15" s="23">
        <f t="shared" si="0"/>
        <v>7</v>
      </c>
      <c r="B15" s="21">
        <v>276039</v>
      </c>
      <c r="C15" s="22" t="s">
        <v>70</v>
      </c>
      <c r="D15" s="23" t="s">
        <v>43</v>
      </c>
      <c r="E15" s="23" t="s">
        <v>14</v>
      </c>
      <c r="F15" s="23">
        <v>26.5</v>
      </c>
      <c r="G15" s="23" t="s">
        <v>87</v>
      </c>
      <c r="H15" s="27">
        <v>15</v>
      </c>
      <c r="I15" s="25">
        <v>0.57120000000000004</v>
      </c>
    </row>
    <row r="16" spans="1:9" ht="23.25" customHeight="1" x14ac:dyDescent="0.25">
      <c r="A16" s="23">
        <f t="shared" si="0"/>
        <v>8</v>
      </c>
      <c r="B16" s="21">
        <v>276083</v>
      </c>
      <c r="C16" s="22" t="s">
        <v>71</v>
      </c>
      <c r="D16" s="23" t="s">
        <v>44</v>
      </c>
      <c r="E16" s="23" t="s">
        <v>14</v>
      </c>
      <c r="F16" s="23">
        <v>17.8</v>
      </c>
      <c r="G16" s="23" t="s">
        <v>87</v>
      </c>
      <c r="H16" s="27">
        <v>7</v>
      </c>
      <c r="I16" s="25">
        <v>0.45979999999999999</v>
      </c>
    </row>
    <row r="17" spans="1:9" ht="24.75" customHeight="1" x14ac:dyDescent="0.25">
      <c r="A17" s="23">
        <f t="shared" si="0"/>
        <v>9</v>
      </c>
      <c r="B17" s="21">
        <v>276028</v>
      </c>
      <c r="C17" s="22" t="s">
        <v>37</v>
      </c>
      <c r="D17" s="23" t="s">
        <v>45</v>
      </c>
      <c r="E17" s="23" t="s">
        <v>14</v>
      </c>
      <c r="F17" s="23">
        <v>11</v>
      </c>
      <c r="G17" s="23" t="s">
        <v>87</v>
      </c>
      <c r="H17" s="27">
        <v>5</v>
      </c>
      <c r="I17" s="25">
        <v>0.43669999999999998</v>
      </c>
    </row>
    <row r="18" spans="1:9" ht="24.75" customHeight="1" x14ac:dyDescent="0.25">
      <c r="A18" s="23">
        <f t="shared" si="0"/>
        <v>10</v>
      </c>
      <c r="B18" s="21">
        <v>299243</v>
      </c>
      <c r="C18" s="22" t="s">
        <v>38</v>
      </c>
      <c r="D18" s="23" t="s">
        <v>41</v>
      </c>
      <c r="E18" s="23" t="s">
        <v>22</v>
      </c>
      <c r="F18" s="23">
        <v>5.5</v>
      </c>
      <c r="G18" s="23" t="s">
        <v>87</v>
      </c>
      <c r="H18" s="27">
        <v>0</v>
      </c>
      <c r="I18" s="25">
        <v>0.31480000000000002</v>
      </c>
    </row>
    <row r="19" spans="1:9" ht="33" customHeight="1" x14ac:dyDescent="0.25">
      <c r="A19" s="23">
        <f t="shared" si="0"/>
        <v>11</v>
      </c>
      <c r="B19" s="21">
        <v>280288</v>
      </c>
      <c r="C19" s="22" t="s">
        <v>50</v>
      </c>
      <c r="D19" s="23" t="s">
        <v>51</v>
      </c>
      <c r="E19" s="23" t="s">
        <v>47</v>
      </c>
      <c r="F19" s="23">
        <v>6.31</v>
      </c>
      <c r="G19" s="23" t="s">
        <v>87</v>
      </c>
      <c r="H19" s="28">
        <v>3</v>
      </c>
      <c r="I19" s="25">
        <v>0.38009999999999999</v>
      </c>
    </row>
    <row r="20" spans="1:9" ht="33" customHeight="1" x14ac:dyDescent="0.25">
      <c r="A20" s="23">
        <f t="shared" si="0"/>
        <v>12</v>
      </c>
      <c r="B20" s="21">
        <v>280292</v>
      </c>
      <c r="C20" s="22" t="s">
        <v>58</v>
      </c>
      <c r="D20" s="23" t="s">
        <v>62</v>
      </c>
      <c r="E20" s="23" t="s">
        <v>63</v>
      </c>
      <c r="F20" s="34">
        <v>4.29</v>
      </c>
      <c r="G20" s="23" t="s">
        <v>87</v>
      </c>
      <c r="H20" s="28">
        <v>1</v>
      </c>
      <c r="I20" s="25">
        <v>0.2525</v>
      </c>
    </row>
    <row r="21" spans="1:9" ht="35.25" customHeight="1" x14ac:dyDescent="0.25">
      <c r="A21" s="23">
        <f t="shared" si="0"/>
        <v>13</v>
      </c>
      <c r="B21" s="21">
        <v>280291</v>
      </c>
      <c r="C21" s="22" t="s">
        <v>59</v>
      </c>
      <c r="D21" s="23" t="s">
        <v>24</v>
      </c>
      <c r="E21" s="23" t="s">
        <v>8</v>
      </c>
      <c r="F21" s="34">
        <v>3.22</v>
      </c>
      <c r="G21" s="23" t="s">
        <v>87</v>
      </c>
      <c r="H21" s="28">
        <v>0.217</v>
      </c>
      <c r="I21" s="25">
        <v>0.1096</v>
      </c>
    </row>
    <row r="22" spans="1:9" ht="23.25" customHeight="1" x14ac:dyDescent="0.25">
      <c r="A22" s="23">
        <f t="shared" si="0"/>
        <v>14</v>
      </c>
      <c r="B22" s="21">
        <v>295013</v>
      </c>
      <c r="C22" s="22" t="s">
        <v>60</v>
      </c>
      <c r="D22" s="23" t="s">
        <v>28</v>
      </c>
      <c r="E22" s="23" t="s">
        <v>28</v>
      </c>
      <c r="F22" s="23">
        <v>7.25</v>
      </c>
      <c r="G22" s="23" t="s">
        <v>87</v>
      </c>
      <c r="H22" s="28">
        <v>0</v>
      </c>
      <c r="I22" s="25">
        <v>2.3800000000000002E-2</v>
      </c>
    </row>
    <row r="23" spans="1:9" x14ac:dyDescent="0.25">
      <c r="A23" s="40" t="s">
        <v>68</v>
      </c>
      <c r="B23" s="41"/>
      <c r="C23" s="41"/>
      <c r="D23" s="41"/>
      <c r="E23" s="41"/>
      <c r="F23" s="41"/>
      <c r="G23" s="41"/>
      <c r="H23" s="41"/>
      <c r="I23" s="42"/>
    </row>
    <row r="24" spans="1:9" ht="24.75" customHeight="1" x14ac:dyDescent="0.25">
      <c r="A24" s="23">
        <f>+A22+1</f>
        <v>15</v>
      </c>
      <c r="B24" s="21">
        <v>282154</v>
      </c>
      <c r="C24" s="22" t="s">
        <v>67</v>
      </c>
      <c r="D24" s="23" t="s">
        <v>17</v>
      </c>
      <c r="E24" s="23" t="s">
        <v>16</v>
      </c>
      <c r="F24" s="23">
        <v>155.65</v>
      </c>
      <c r="G24" s="23" t="s">
        <v>89</v>
      </c>
      <c r="H24" s="26">
        <v>155.65</v>
      </c>
      <c r="I24" s="25">
        <v>1</v>
      </c>
    </row>
    <row r="25" spans="1:9" ht="30" customHeight="1" x14ac:dyDescent="0.25">
      <c r="A25" s="23">
        <f>+A24+1</f>
        <v>16</v>
      </c>
      <c r="B25" s="21">
        <v>295868</v>
      </c>
      <c r="C25" s="22" t="s">
        <v>34</v>
      </c>
      <c r="D25" s="23" t="s">
        <v>35</v>
      </c>
      <c r="E25" s="23" t="s">
        <v>6</v>
      </c>
      <c r="F25" s="35">
        <v>3337</v>
      </c>
      <c r="G25" s="23" t="s">
        <v>89</v>
      </c>
      <c r="H25" s="29">
        <v>1700</v>
      </c>
      <c r="I25" s="25">
        <v>0.56030000000000002</v>
      </c>
    </row>
    <row r="26" spans="1:9" ht="33.75" customHeight="1" x14ac:dyDescent="0.25">
      <c r="A26" s="23">
        <f t="shared" ref="A26:A29" si="1">+A25+1</f>
        <v>17</v>
      </c>
      <c r="B26" s="21">
        <v>298312</v>
      </c>
      <c r="C26" s="22" t="s">
        <v>69</v>
      </c>
      <c r="D26" s="23" t="s">
        <v>36</v>
      </c>
      <c r="E26" s="23" t="s">
        <v>36</v>
      </c>
      <c r="F26" s="23">
        <v>4740</v>
      </c>
      <c r="G26" s="23" t="s">
        <v>89</v>
      </c>
      <c r="H26" s="29">
        <v>4600</v>
      </c>
      <c r="I26" s="25">
        <v>0.86280000000000001</v>
      </c>
    </row>
    <row r="27" spans="1:9" ht="25.5" customHeight="1" x14ac:dyDescent="0.25">
      <c r="A27" s="23">
        <f t="shared" si="1"/>
        <v>18</v>
      </c>
      <c r="B27" s="21">
        <v>283548</v>
      </c>
      <c r="C27" s="22" t="s">
        <v>74</v>
      </c>
      <c r="D27" s="23" t="s">
        <v>46</v>
      </c>
      <c r="E27" s="23" t="s">
        <v>26</v>
      </c>
      <c r="F27" s="35">
        <v>1020</v>
      </c>
      <c r="G27" s="23" t="s">
        <v>89</v>
      </c>
      <c r="H27" s="27">
        <v>0</v>
      </c>
      <c r="I27" s="25">
        <v>0.23050000000000001</v>
      </c>
    </row>
    <row r="28" spans="1:9" ht="27" customHeight="1" x14ac:dyDescent="0.25">
      <c r="A28" s="23">
        <f t="shared" si="1"/>
        <v>19</v>
      </c>
      <c r="B28" s="21">
        <v>297297</v>
      </c>
      <c r="C28" s="22" t="s">
        <v>73</v>
      </c>
      <c r="D28" s="23" t="s">
        <v>49</v>
      </c>
      <c r="E28" s="23" t="s">
        <v>10</v>
      </c>
      <c r="F28" s="23">
        <v>458</v>
      </c>
      <c r="G28" s="23" t="s">
        <v>89</v>
      </c>
      <c r="H28" s="27">
        <v>0</v>
      </c>
      <c r="I28" s="25">
        <v>0.74129999999999996</v>
      </c>
    </row>
    <row r="29" spans="1:9" ht="25.5" customHeight="1" x14ac:dyDescent="0.25">
      <c r="A29" s="23">
        <f t="shared" si="1"/>
        <v>20</v>
      </c>
      <c r="B29" s="21">
        <v>280315</v>
      </c>
      <c r="C29" s="22" t="s">
        <v>56</v>
      </c>
      <c r="D29" s="23" t="s">
        <v>57</v>
      </c>
      <c r="E29" s="23" t="s">
        <v>36</v>
      </c>
      <c r="F29" s="23">
        <v>190</v>
      </c>
      <c r="G29" s="23" t="s">
        <v>89</v>
      </c>
      <c r="H29" s="27">
        <v>190</v>
      </c>
      <c r="I29" s="25">
        <v>1</v>
      </c>
    </row>
    <row r="30" spans="1:9" x14ac:dyDescent="0.25">
      <c r="A30" s="40" t="s">
        <v>72</v>
      </c>
      <c r="B30" s="41"/>
      <c r="C30" s="41"/>
      <c r="D30" s="41"/>
      <c r="E30" s="41"/>
      <c r="F30" s="41"/>
      <c r="G30" s="41"/>
      <c r="H30" s="41"/>
      <c r="I30" s="42"/>
    </row>
    <row r="31" spans="1:9" ht="34.5" customHeight="1" x14ac:dyDescent="0.25">
      <c r="A31" s="23">
        <f>+A29+1</f>
        <v>21</v>
      </c>
      <c r="B31" s="21">
        <v>281576</v>
      </c>
      <c r="C31" s="22" t="s">
        <v>39</v>
      </c>
      <c r="D31" s="23" t="s">
        <v>48</v>
      </c>
      <c r="E31" s="23" t="s">
        <v>47</v>
      </c>
      <c r="F31" s="23">
        <v>7513</v>
      </c>
      <c r="G31" s="23" t="s">
        <v>89</v>
      </c>
      <c r="H31" s="29">
        <v>1000</v>
      </c>
      <c r="I31" s="25">
        <v>0.1691</v>
      </c>
    </row>
    <row r="32" spans="1:9" ht="25.5" customHeight="1" x14ac:dyDescent="0.25">
      <c r="A32" s="23">
        <f>+A31+1</f>
        <v>22</v>
      </c>
      <c r="B32" s="21">
        <v>283547</v>
      </c>
      <c r="C32" s="22" t="s">
        <v>40</v>
      </c>
      <c r="D32" s="23" t="s">
        <v>46</v>
      </c>
      <c r="E32" s="23" t="s">
        <v>26</v>
      </c>
      <c r="F32" s="35">
        <v>1000</v>
      </c>
      <c r="G32" s="23" t="s">
        <v>89</v>
      </c>
      <c r="H32" s="29">
        <v>700</v>
      </c>
      <c r="I32" s="25">
        <v>0.72209999999999996</v>
      </c>
    </row>
    <row r="33" spans="1:9" ht="27" customHeight="1" x14ac:dyDescent="0.25">
      <c r="A33" s="23">
        <f t="shared" ref="A33:A34" si="2">+A32+1</f>
        <v>23</v>
      </c>
      <c r="B33" s="21">
        <v>298011</v>
      </c>
      <c r="C33" s="22" t="s">
        <v>52</v>
      </c>
      <c r="D33" s="23" t="s">
        <v>53</v>
      </c>
      <c r="E33" s="23" t="s">
        <v>6</v>
      </c>
      <c r="F33" s="23">
        <v>920</v>
      </c>
      <c r="G33" s="23" t="s">
        <v>89</v>
      </c>
      <c r="H33" s="29">
        <v>920</v>
      </c>
      <c r="I33" s="25">
        <v>1</v>
      </c>
    </row>
    <row r="34" spans="1:9" ht="32.25" customHeight="1" x14ac:dyDescent="0.25">
      <c r="A34" s="23">
        <f t="shared" si="2"/>
        <v>24</v>
      </c>
      <c r="B34" s="21">
        <v>298007</v>
      </c>
      <c r="C34" s="22" t="s">
        <v>54</v>
      </c>
      <c r="D34" s="23" t="s">
        <v>55</v>
      </c>
      <c r="E34" s="23" t="s">
        <v>6</v>
      </c>
      <c r="F34" s="23">
        <v>1400</v>
      </c>
      <c r="G34" s="23" t="s">
        <v>89</v>
      </c>
      <c r="H34" s="29">
        <v>1400</v>
      </c>
      <c r="I34" s="25">
        <v>1</v>
      </c>
    </row>
    <row r="35" spans="1:9" x14ac:dyDescent="0.25">
      <c r="A35" s="40" t="s">
        <v>18</v>
      </c>
      <c r="B35" s="41"/>
      <c r="C35" s="41"/>
      <c r="D35" s="41"/>
      <c r="E35" s="41"/>
      <c r="F35" s="41"/>
      <c r="G35" s="41"/>
      <c r="H35" s="41"/>
      <c r="I35" s="42"/>
    </row>
    <row r="36" spans="1:9" ht="27.75" customHeight="1" x14ac:dyDescent="0.25">
      <c r="A36" s="23">
        <f>+A34+1</f>
        <v>25</v>
      </c>
      <c r="B36" s="21">
        <v>281256</v>
      </c>
      <c r="C36" s="22" t="s">
        <v>61</v>
      </c>
      <c r="D36" s="23" t="s">
        <v>22</v>
      </c>
      <c r="E36" s="23" t="s">
        <v>22</v>
      </c>
      <c r="F36" s="35">
        <f>2989*24.1605</f>
        <v>72215.734499999991</v>
      </c>
      <c r="G36" s="23" t="s">
        <v>90</v>
      </c>
      <c r="H36" s="29">
        <f>774*24.1605</f>
        <v>18700.226999999999</v>
      </c>
      <c r="I36" s="25">
        <v>0.1215</v>
      </c>
    </row>
    <row r="37" spans="1:9" ht="25.5" customHeight="1" x14ac:dyDescent="0.25">
      <c r="A37" s="23">
        <f>+A36+1</f>
        <v>26</v>
      </c>
      <c r="B37" s="21">
        <v>280600</v>
      </c>
      <c r="C37" s="22" t="s">
        <v>11</v>
      </c>
      <c r="D37" s="23" t="s">
        <v>12</v>
      </c>
      <c r="E37" s="21" t="s">
        <v>10</v>
      </c>
      <c r="F37" s="35">
        <v>8364</v>
      </c>
      <c r="G37" s="23" t="s">
        <v>89</v>
      </c>
      <c r="H37" s="28">
        <v>1564</v>
      </c>
      <c r="I37" s="25">
        <v>1</v>
      </c>
    </row>
    <row r="38" spans="1:9" ht="25.5" customHeight="1" x14ac:dyDescent="0.25">
      <c r="A38" s="23">
        <f>+A37+1</f>
        <v>27</v>
      </c>
      <c r="B38" s="21">
        <v>281252</v>
      </c>
      <c r="C38" s="22" t="s">
        <v>20</v>
      </c>
      <c r="D38" s="23" t="s">
        <v>12</v>
      </c>
      <c r="E38" s="21" t="s">
        <v>10</v>
      </c>
      <c r="F38" s="35">
        <v>2247</v>
      </c>
      <c r="G38" s="23" t="s">
        <v>90</v>
      </c>
      <c r="H38" s="28">
        <v>1000</v>
      </c>
      <c r="I38" s="25">
        <v>0.77090000000000003</v>
      </c>
    </row>
    <row r="39" spans="1:9" ht="25.5" customHeight="1" x14ac:dyDescent="0.25">
      <c r="A39" s="23">
        <f t="shared" ref="A39:A42" si="3">+A38+1</f>
        <v>28</v>
      </c>
      <c r="B39" s="21">
        <v>281249</v>
      </c>
      <c r="C39" s="22" t="s">
        <v>75</v>
      </c>
      <c r="D39" s="23" t="s">
        <v>12</v>
      </c>
      <c r="E39" s="21" t="s">
        <v>10</v>
      </c>
      <c r="F39" s="35">
        <v>1383.88</v>
      </c>
      <c r="G39" s="23" t="s">
        <v>90</v>
      </c>
      <c r="H39" s="28">
        <v>246</v>
      </c>
      <c r="I39" s="25">
        <v>0.38890000000000002</v>
      </c>
    </row>
    <row r="40" spans="1:9" ht="29.25" customHeight="1" x14ac:dyDescent="0.25">
      <c r="A40" s="23">
        <f t="shared" si="3"/>
        <v>29</v>
      </c>
      <c r="B40" s="21">
        <v>281251</v>
      </c>
      <c r="C40" s="22" t="s">
        <v>76</v>
      </c>
      <c r="D40" s="23" t="s">
        <v>12</v>
      </c>
      <c r="E40" s="21" t="s">
        <v>10</v>
      </c>
      <c r="F40" s="35">
        <v>1170</v>
      </c>
      <c r="G40" s="23" t="s">
        <v>90</v>
      </c>
      <c r="H40" s="28">
        <v>75</v>
      </c>
      <c r="I40" s="25">
        <v>0.63749999999999996</v>
      </c>
    </row>
    <row r="41" spans="1:9" ht="19.5" customHeight="1" x14ac:dyDescent="0.25">
      <c r="A41" s="23">
        <f t="shared" si="3"/>
        <v>30</v>
      </c>
      <c r="B41" s="21">
        <v>281255</v>
      </c>
      <c r="C41" s="22" t="s">
        <v>77</v>
      </c>
      <c r="D41" s="23" t="s">
        <v>12</v>
      </c>
      <c r="E41" s="21" t="s">
        <v>10</v>
      </c>
      <c r="F41" s="35">
        <f>2300*43.0435</f>
        <v>99000.05</v>
      </c>
      <c r="G41" s="23" t="s">
        <v>90</v>
      </c>
      <c r="H41" s="28">
        <f>1100*43.0435</f>
        <v>47347.85</v>
      </c>
      <c r="I41" s="25">
        <v>0.61860000000000004</v>
      </c>
    </row>
    <row r="42" spans="1:9" ht="24.75" customHeight="1" x14ac:dyDescent="0.25">
      <c r="A42" s="23">
        <f t="shared" si="3"/>
        <v>31</v>
      </c>
      <c r="B42" s="21">
        <v>281254</v>
      </c>
      <c r="C42" s="22" t="s">
        <v>42</v>
      </c>
      <c r="D42" s="23" t="s">
        <v>12</v>
      </c>
      <c r="E42" s="21" t="s">
        <v>10</v>
      </c>
      <c r="F42" s="35">
        <v>1069920.92</v>
      </c>
      <c r="G42" s="23" t="s">
        <v>90</v>
      </c>
      <c r="H42" s="28">
        <v>545190</v>
      </c>
      <c r="I42" s="25">
        <v>0.51329999999999998</v>
      </c>
    </row>
    <row r="43" spans="1:9" x14ac:dyDescent="0.25">
      <c r="A43" s="40" t="s">
        <v>21</v>
      </c>
      <c r="B43" s="41"/>
      <c r="C43" s="41"/>
      <c r="D43" s="41"/>
      <c r="E43" s="41"/>
      <c r="F43" s="41"/>
      <c r="G43" s="41"/>
      <c r="H43" s="41"/>
      <c r="I43" s="42"/>
    </row>
    <row r="44" spans="1:9" ht="28.5" customHeight="1" x14ac:dyDescent="0.25">
      <c r="A44" s="23">
        <f>+A42+1</f>
        <v>32</v>
      </c>
      <c r="B44" s="21">
        <v>263551</v>
      </c>
      <c r="C44" s="22" t="s">
        <v>79</v>
      </c>
      <c r="D44" s="23" t="s">
        <v>22</v>
      </c>
      <c r="E44" s="23" t="s">
        <v>22</v>
      </c>
      <c r="F44" s="35">
        <v>402</v>
      </c>
      <c r="G44" s="23" t="s">
        <v>89</v>
      </c>
      <c r="H44" s="27">
        <v>0</v>
      </c>
      <c r="I44" s="25">
        <v>0.55489999999999995</v>
      </c>
    </row>
    <row r="45" spans="1:9" ht="28.5" customHeight="1" x14ac:dyDescent="0.25">
      <c r="A45" s="23">
        <f>+A44+1</f>
        <v>33</v>
      </c>
      <c r="B45" s="21">
        <v>263554</v>
      </c>
      <c r="C45" s="22" t="s">
        <v>78</v>
      </c>
      <c r="D45" s="23" t="s">
        <v>22</v>
      </c>
      <c r="E45" s="23" t="s">
        <v>22</v>
      </c>
      <c r="F45" s="23">
        <v>303.14</v>
      </c>
      <c r="G45" s="23" t="s">
        <v>89</v>
      </c>
      <c r="H45" s="27">
        <v>0</v>
      </c>
      <c r="I45" s="25">
        <v>0.40489999999999998</v>
      </c>
    </row>
    <row r="46" spans="1:9" x14ac:dyDescent="0.25">
      <c r="A46" s="40" t="s">
        <v>19</v>
      </c>
      <c r="B46" s="41"/>
      <c r="C46" s="41"/>
      <c r="D46" s="41"/>
      <c r="E46" s="41"/>
      <c r="F46" s="41"/>
      <c r="G46" s="41"/>
      <c r="H46" s="41"/>
      <c r="I46" s="42"/>
    </row>
    <row r="47" spans="1:9" ht="27.75" customHeight="1" x14ac:dyDescent="0.25">
      <c r="A47" s="23">
        <f>+A45+1</f>
        <v>34</v>
      </c>
      <c r="B47" s="21">
        <v>300658</v>
      </c>
      <c r="C47" s="22" t="s">
        <v>23</v>
      </c>
      <c r="D47" s="23" t="s">
        <v>24</v>
      </c>
      <c r="E47" s="23" t="s">
        <v>8</v>
      </c>
      <c r="F47" s="23">
        <v>210</v>
      </c>
      <c r="G47" s="23" t="s">
        <v>89</v>
      </c>
      <c r="H47" s="27">
        <v>0</v>
      </c>
      <c r="I47" s="25">
        <v>0.72550000000000003</v>
      </c>
    </row>
    <row r="48" spans="1:9" ht="27.75" customHeight="1" x14ac:dyDescent="0.25">
      <c r="A48" s="23">
        <f t="shared" ref="A48" si="4">+A47+1</f>
        <v>35</v>
      </c>
      <c r="B48" s="21">
        <v>267349</v>
      </c>
      <c r="C48" s="22" t="s">
        <v>25</v>
      </c>
      <c r="D48" s="23" t="s">
        <v>27</v>
      </c>
      <c r="E48" s="23" t="s">
        <v>26</v>
      </c>
      <c r="F48" s="23">
        <v>52</v>
      </c>
      <c r="G48" s="23" t="s">
        <v>89</v>
      </c>
      <c r="H48" s="27">
        <v>0</v>
      </c>
      <c r="I48" s="25">
        <v>0.27850000000000003</v>
      </c>
    </row>
    <row r="49" spans="1:9" ht="22.5" customHeight="1" x14ac:dyDescent="0.25">
      <c r="A49" s="49" t="s">
        <v>91</v>
      </c>
      <c r="B49" s="49"/>
      <c r="C49" s="49"/>
      <c r="D49" s="49"/>
      <c r="E49" s="49"/>
      <c r="F49" s="49"/>
      <c r="G49" s="49"/>
      <c r="H49" s="49"/>
      <c r="I49" s="49"/>
    </row>
  </sheetData>
  <mergeCells count="16">
    <mergeCell ref="A4:I5"/>
    <mergeCell ref="A6:A7"/>
    <mergeCell ref="B6:B7"/>
    <mergeCell ref="C6:C7"/>
    <mergeCell ref="D6:E6"/>
    <mergeCell ref="F6:F7"/>
    <mergeCell ref="G6:G7"/>
    <mergeCell ref="H6:H7"/>
    <mergeCell ref="I6:I7"/>
    <mergeCell ref="A49:I49"/>
    <mergeCell ref="A8:I8"/>
    <mergeCell ref="A23:I23"/>
    <mergeCell ref="A30:I30"/>
    <mergeCell ref="A35:I35"/>
    <mergeCell ref="A43:I43"/>
    <mergeCell ref="A46:I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1A27-6E75-4D1F-A0CB-8E7FD0B753AE}">
  <dimension ref="A1:F43"/>
  <sheetViews>
    <sheetView zoomScale="110" zoomScaleNormal="110" workbookViewId="0">
      <selection activeCell="C3" sqref="C3"/>
    </sheetView>
  </sheetViews>
  <sheetFormatPr baseColWidth="10" defaultRowHeight="15" x14ac:dyDescent="0.25"/>
  <cols>
    <col min="1" max="1" width="6.140625" customWidth="1"/>
    <col min="2" max="2" width="8.28515625" customWidth="1"/>
    <col min="3" max="3" width="61" customWidth="1"/>
    <col min="4" max="4" width="14.42578125" customWidth="1"/>
  </cols>
  <sheetData>
    <row r="1" spans="1:6" x14ac:dyDescent="0.25">
      <c r="E1" s="19"/>
    </row>
    <row r="2" spans="1:6" x14ac:dyDescent="0.25">
      <c r="E2" s="19"/>
    </row>
    <row r="3" spans="1:6" ht="30" x14ac:dyDescent="0.25">
      <c r="A3" s="2"/>
      <c r="B3" s="2"/>
      <c r="C3" s="3"/>
      <c r="D3" s="20"/>
      <c r="E3" s="3"/>
      <c r="F3" s="3"/>
    </row>
    <row r="4" spans="1:6" x14ac:dyDescent="0.25">
      <c r="A4" s="36" t="s">
        <v>83</v>
      </c>
      <c r="B4" s="36"/>
      <c r="C4" s="36"/>
      <c r="D4" s="36"/>
      <c r="E4" s="36"/>
      <c r="F4" s="36"/>
    </row>
    <row r="5" spans="1:6" ht="25.5" customHeight="1" x14ac:dyDescent="0.25">
      <c r="A5" s="53"/>
      <c r="B5" s="53"/>
      <c r="C5" s="53"/>
      <c r="D5" s="53"/>
      <c r="E5" s="53"/>
      <c r="F5" s="53"/>
    </row>
    <row r="6" spans="1:6" x14ac:dyDescent="0.25">
      <c r="A6" s="39" t="s">
        <v>2</v>
      </c>
      <c r="B6" s="39" t="s">
        <v>1</v>
      </c>
      <c r="C6" s="39" t="s">
        <v>0</v>
      </c>
      <c r="D6" s="39" t="s">
        <v>84</v>
      </c>
      <c r="E6" s="54" t="s">
        <v>85</v>
      </c>
      <c r="F6" s="39" t="s">
        <v>86</v>
      </c>
    </row>
    <row r="7" spans="1:6" x14ac:dyDescent="0.25">
      <c r="A7" s="39"/>
      <c r="B7" s="39"/>
      <c r="C7" s="39"/>
      <c r="D7" s="39"/>
      <c r="E7" s="54"/>
      <c r="F7" s="39"/>
    </row>
    <row r="8" spans="1:6" ht="33.75" customHeight="1" x14ac:dyDescent="0.25">
      <c r="A8" s="21">
        <v>1</v>
      </c>
      <c r="B8" s="21">
        <v>155771</v>
      </c>
      <c r="C8" s="22" t="s">
        <v>64</v>
      </c>
      <c r="D8" s="23" t="s">
        <v>87</v>
      </c>
      <c r="E8" s="24">
        <v>2.2000000000000002</v>
      </c>
      <c r="F8" s="25">
        <v>0.89990000000000003</v>
      </c>
    </row>
    <row r="9" spans="1:6" ht="37.5" customHeight="1" x14ac:dyDescent="0.25">
      <c r="A9" s="23">
        <f>+A8+1</f>
        <v>2</v>
      </c>
      <c r="B9" s="21">
        <v>276035</v>
      </c>
      <c r="C9" s="22" t="s">
        <v>65</v>
      </c>
      <c r="D9" s="23" t="s">
        <v>87</v>
      </c>
      <c r="E9" s="26">
        <v>5</v>
      </c>
      <c r="F9" s="25">
        <v>0.495</v>
      </c>
    </row>
    <row r="10" spans="1:6" ht="32.25" customHeight="1" x14ac:dyDescent="0.25">
      <c r="A10" s="23">
        <f t="shared" ref="A10:A21" si="0">+A9+1</f>
        <v>3</v>
      </c>
      <c r="B10" s="21">
        <v>276084</v>
      </c>
      <c r="C10" s="22" t="s">
        <v>29</v>
      </c>
      <c r="D10" s="23" t="s">
        <v>87</v>
      </c>
      <c r="E10" s="26">
        <v>10.24</v>
      </c>
      <c r="F10" s="25">
        <v>0.48509999999999998</v>
      </c>
    </row>
    <row r="11" spans="1:6" ht="29.25" customHeight="1" x14ac:dyDescent="0.25">
      <c r="A11" s="23">
        <f t="shared" si="0"/>
        <v>4</v>
      </c>
      <c r="B11" s="21">
        <v>129914</v>
      </c>
      <c r="C11" s="22" t="s">
        <v>66</v>
      </c>
      <c r="D11" s="23" t="s">
        <v>87</v>
      </c>
      <c r="E11" s="26">
        <v>1.76</v>
      </c>
      <c r="F11" s="25">
        <v>0.87209999999999999</v>
      </c>
    </row>
    <row r="12" spans="1:6" ht="28.5" customHeight="1" x14ac:dyDescent="0.25">
      <c r="A12" s="23">
        <f t="shared" si="0"/>
        <v>5</v>
      </c>
      <c r="B12" s="21">
        <v>283717</v>
      </c>
      <c r="C12" s="22" t="s">
        <v>33</v>
      </c>
      <c r="D12" s="23" t="s">
        <v>87</v>
      </c>
      <c r="E12" s="26">
        <v>4.54</v>
      </c>
      <c r="F12" s="25">
        <v>0.69430000000000003</v>
      </c>
    </row>
    <row r="13" spans="1:6" ht="32.25" customHeight="1" x14ac:dyDescent="0.25">
      <c r="A13" s="23">
        <f t="shared" si="0"/>
        <v>6</v>
      </c>
      <c r="B13" s="21">
        <v>295015</v>
      </c>
      <c r="C13" s="22" t="s">
        <v>31</v>
      </c>
      <c r="D13" s="23" t="s">
        <v>88</v>
      </c>
      <c r="E13" s="26">
        <v>0</v>
      </c>
      <c r="F13" s="25">
        <v>0.2429</v>
      </c>
    </row>
    <row r="14" spans="1:6" ht="36" customHeight="1" x14ac:dyDescent="0.25">
      <c r="A14" s="23">
        <f t="shared" si="0"/>
        <v>7</v>
      </c>
      <c r="B14" s="21">
        <v>276039</v>
      </c>
      <c r="C14" s="22" t="s">
        <v>70</v>
      </c>
      <c r="D14" s="23" t="s">
        <v>87</v>
      </c>
      <c r="E14" s="27">
        <v>15</v>
      </c>
      <c r="F14" s="25">
        <v>0.57120000000000004</v>
      </c>
    </row>
    <row r="15" spans="1:6" ht="23.25" customHeight="1" x14ac:dyDescent="0.25">
      <c r="A15" s="23">
        <f t="shared" si="0"/>
        <v>8</v>
      </c>
      <c r="B15" s="21">
        <v>276083</v>
      </c>
      <c r="C15" s="22" t="s">
        <v>71</v>
      </c>
      <c r="D15" s="23" t="s">
        <v>87</v>
      </c>
      <c r="E15" s="27">
        <v>7</v>
      </c>
      <c r="F15" s="25">
        <v>0.45979999999999999</v>
      </c>
    </row>
    <row r="16" spans="1:6" ht="33" customHeight="1" x14ac:dyDescent="0.25">
      <c r="A16" s="23">
        <f t="shared" si="0"/>
        <v>9</v>
      </c>
      <c r="B16" s="21">
        <v>276028</v>
      </c>
      <c r="C16" s="22" t="s">
        <v>37</v>
      </c>
      <c r="D16" s="23" t="s">
        <v>87</v>
      </c>
      <c r="E16" s="27">
        <v>5</v>
      </c>
      <c r="F16" s="25">
        <v>0.43669999999999998</v>
      </c>
    </row>
    <row r="17" spans="1:6" ht="30" customHeight="1" x14ac:dyDescent="0.25">
      <c r="A17" s="23">
        <f t="shared" si="0"/>
        <v>10</v>
      </c>
      <c r="B17" s="21">
        <v>299243</v>
      </c>
      <c r="C17" s="22" t="s">
        <v>38</v>
      </c>
      <c r="D17" s="23" t="s">
        <v>87</v>
      </c>
      <c r="E17" s="27">
        <v>0</v>
      </c>
      <c r="F17" s="25">
        <v>0.31480000000000002</v>
      </c>
    </row>
    <row r="18" spans="1:6" ht="32.25" customHeight="1" x14ac:dyDescent="0.25">
      <c r="A18" s="23">
        <f t="shared" si="0"/>
        <v>11</v>
      </c>
      <c r="B18" s="21">
        <v>280288</v>
      </c>
      <c r="C18" s="22" t="s">
        <v>50</v>
      </c>
      <c r="D18" s="23" t="s">
        <v>87</v>
      </c>
      <c r="E18" s="28">
        <v>3</v>
      </c>
      <c r="F18" s="25">
        <v>0.38009999999999999</v>
      </c>
    </row>
    <row r="19" spans="1:6" ht="33.75" customHeight="1" x14ac:dyDescent="0.25">
      <c r="A19" s="23">
        <f t="shared" si="0"/>
        <v>12</v>
      </c>
      <c r="B19" s="21">
        <v>280292</v>
      </c>
      <c r="C19" s="22" t="s">
        <v>58</v>
      </c>
      <c r="D19" s="23" t="s">
        <v>87</v>
      </c>
      <c r="E19" s="28">
        <v>1</v>
      </c>
      <c r="F19" s="25">
        <v>0.2525</v>
      </c>
    </row>
    <row r="20" spans="1:6" ht="32.25" customHeight="1" x14ac:dyDescent="0.25">
      <c r="A20" s="23">
        <f t="shared" si="0"/>
        <v>13</v>
      </c>
      <c r="B20" s="21">
        <v>280291</v>
      </c>
      <c r="C20" s="22" t="s">
        <v>59</v>
      </c>
      <c r="D20" s="23" t="s">
        <v>87</v>
      </c>
      <c r="E20" s="28">
        <v>0.217</v>
      </c>
      <c r="F20" s="25">
        <v>0.1096</v>
      </c>
    </row>
    <row r="21" spans="1:6" ht="26.25" customHeight="1" x14ac:dyDescent="0.25">
      <c r="A21" s="23">
        <f t="shared" si="0"/>
        <v>14</v>
      </c>
      <c r="B21" s="21">
        <v>295013</v>
      </c>
      <c r="C21" s="22" t="s">
        <v>60</v>
      </c>
      <c r="D21" s="23" t="s">
        <v>87</v>
      </c>
      <c r="E21" s="28">
        <v>0</v>
      </c>
      <c r="F21" s="25">
        <v>2.3800000000000002E-2</v>
      </c>
    </row>
    <row r="22" spans="1:6" ht="30" customHeight="1" x14ac:dyDescent="0.25">
      <c r="A22" s="23">
        <f>+A21+1</f>
        <v>15</v>
      </c>
      <c r="B22" s="21">
        <v>282154</v>
      </c>
      <c r="C22" s="22" t="s">
        <v>67</v>
      </c>
      <c r="D22" s="23" t="s">
        <v>89</v>
      </c>
      <c r="E22" s="26">
        <v>155.65</v>
      </c>
      <c r="F22" s="25">
        <v>1</v>
      </c>
    </row>
    <row r="23" spans="1:6" ht="31.5" customHeight="1" x14ac:dyDescent="0.25">
      <c r="A23" s="23">
        <f>+A22+1</f>
        <v>16</v>
      </c>
      <c r="B23" s="21">
        <v>295868</v>
      </c>
      <c r="C23" s="22" t="s">
        <v>34</v>
      </c>
      <c r="D23" s="23" t="s">
        <v>89</v>
      </c>
      <c r="E23" s="29">
        <v>1700</v>
      </c>
      <c r="F23" s="25">
        <v>0.56030000000000002</v>
      </c>
    </row>
    <row r="24" spans="1:6" ht="35.25" customHeight="1" x14ac:dyDescent="0.25">
      <c r="A24" s="23">
        <f t="shared" ref="A24:A27" si="1">+A23+1</f>
        <v>17</v>
      </c>
      <c r="B24" s="21">
        <v>298312</v>
      </c>
      <c r="C24" s="22" t="s">
        <v>69</v>
      </c>
      <c r="D24" s="23" t="s">
        <v>89</v>
      </c>
      <c r="E24" s="29">
        <v>4600</v>
      </c>
      <c r="F24" s="25">
        <v>0.86280000000000001</v>
      </c>
    </row>
    <row r="25" spans="1:6" ht="29.25" customHeight="1" x14ac:dyDescent="0.25">
      <c r="A25" s="23">
        <f t="shared" si="1"/>
        <v>18</v>
      </c>
      <c r="B25" s="21">
        <v>283548</v>
      </c>
      <c r="C25" s="22" t="s">
        <v>74</v>
      </c>
      <c r="D25" s="23" t="s">
        <v>89</v>
      </c>
      <c r="E25" s="27">
        <v>0</v>
      </c>
      <c r="F25" s="25">
        <v>0.23050000000000001</v>
      </c>
    </row>
    <row r="26" spans="1:6" ht="27.75" customHeight="1" x14ac:dyDescent="0.25">
      <c r="A26" s="23">
        <f t="shared" si="1"/>
        <v>19</v>
      </c>
      <c r="B26" s="21">
        <v>297297</v>
      </c>
      <c r="C26" s="22" t="s">
        <v>73</v>
      </c>
      <c r="D26" s="23" t="s">
        <v>89</v>
      </c>
      <c r="E26" s="27">
        <v>0</v>
      </c>
      <c r="F26" s="25">
        <v>0.74129999999999996</v>
      </c>
    </row>
    <row r="27" spans="1:6" ht="30" customHeight="1" x14ac:dyDescent="0.25">
      <c r="A27" s="23">
        <f t="shared" si="1"/>
        <v>20</v>
      </c>
      <c r="B27" s="21">
        <v>280315</v>
      </c>
      <c r="C27" s="22" t="s">
        <v>56</v>
      </c>
      <c r="D27" s="23" t="s">
        <v>89</v>
      </c>
      <c r="E27" s="27">
        <v>190</v>
      </c>
      <c r="F27" s="25">
        <v>1</v>
      </c>
    </row>
    <row r="28" spans="1:6" ht="35.25" customHeight="1" x14ac:dyDescent="0.25">
      <c r="A28" s="23">
        <f>+A27+1</f>
        <v>21</v>
      </c>
      <c r="B28" s="21">
        <v>281576</v>
      </c>
      <c r="C28" s="22" t="s">
        <v>39</v>
      </c>
      <c r="D28" s="23" t="s">
        <v>89</v>
      </c>
      <c r="E28" s="29">
        <v>1000</v>
      </c>
      <c r="F28" s="25">
        <v>0.1691</v>
      </c>
    </row>
    <row r="29" spans="1:6" ht="34.5" customHeight="1" x14ac:dyDescent="0.25">
      <c r="A29" s="23">
        <f>+A28+1</f>
        <v>22</v>
      </c>
      <c r="B29" s="21">
        <v>283547</v>
      </c>
      <c r="C29" s="22" t="s">
        <v>40</v>
      </c>
      <c r="D29" s="23" t="s">
        <v>89</v>
      </c>
      <c r="E29" s="29">
        <v>700</v>
      </c>
      <c r="F29" s="25">
        <v>0.72209999999999996</v>
      </c>
    </row>
    <row r="30" spans="1:6" ht="34.5" customHeight="1" x14ac:dyDescent="0.25">
      <c r="A30" s="23">
        <f t="shared" ref="A30:A31" si="2">+A29+1</f>
        <v>23</v>
      </c>
      <c r="B30" s="21">
        <v>298011</v>
      </c>
      <c r="C30" s="22" t="s">
        <v>52</v>
      </c>
      <c r="D30" s="23" t="s">
        <v>89</v>
      </c>
      <c r="E30" s="29">
        <v>920</v>
      </c>
      <c r="F30" s="25">
        <v>1</v>
      </c>
    </row>
    <row r="31" spans="1:6" ht="31.5" customHeight="1" x14ac:dyDescent="0.25">
      <c r="A31" s="23">
        <f t="shared" si="2"/>
        <v>24</v>
      </c>
      <c r="B31" s="21">
        <v>298007</v>
      </c>
      <c r="C31" s="22" t="s">
        <v>54</v>
      </c>
      <c r="D31" s="23" t="s">
        <v>89</v>
      </c>
      <c r="E31" s="29">
        <v>1400</v>
      </c>
      <c r="F31" s="25">
        <v>1</v>
      </c>
    </row>
    <row r="32" spans="1:6" ht="30.75" customHeight="1" x14ac:dyDescent="0.25">
      <c r="A32" s="23">
        <f>+A31+1</f>
        <v>25</v>
      </c>
      <c r="B32" s="21">
        <v>281256</v>
      </c>
      <c r="C32" s="22" t="s">
        <v>61</v>
      </c>
      <c r="D32" s="23" t="s">
        <v>90</v>
      </c>
      <c r="E32" s="29">
        <f>774*24.1605</f>
        <v>18700.226999999999</v>
      </c>
      <c r="F32" s="25">
        <v>0.1215</v>
      </c>
    </row>
    <row r="33" spans="1:6" ht="26.25" customHeight="1" x14ac:dyDescent="0.25">
      <c r="A33" s="23">
        <f>+A32+1</f>
        <v>26</v>
      </c>
      <c r="B33" s="21">
        <v>280600</v>
      </c>
      <c r="C33" s="22" t="s">
        <v>11</v>
      </c>
      <c r="D33" s="23" t="s">
        <v>89</v>
      </c>
      <c r="E33" s="28">
        <v>1564</v>
      </c>
      <c r="F33" s="25">
        <v>1</v>
      </c>
    </row>
    <row r="34" spans="1:6" ht="32.25" customHeight="1" x14ac:dyDescent="0.25">
      <c r="A34" s="23">
        <f>+A33+1</f>
        <v>27</v>
      </c>
      <c r="B34" s="21">
        <v>281252</v>
      </c>
      <c r="C34" s="22" t="s">
        <v>20</v>
      </c>
      <c r="D34" s="23" t="s">
        <v>90</v>
      </c>
      <c r="E34" s="28">
        <v>1000</v>
      </c>
      <c r="F34" s="25">
        <v>0.77090000000000003</v>
      </c>
    </row>
    <row r="35" spans="1:6" ht="33.75" customHeight="1" x14ac:dyDescent="0.25">
      <c r="A35" s="23">
        <f t="shared" ref="A35:A38" si="3">+A34+1</f>
        <v>28</v>
      </c>
      <c r="B35" s="21">
        <v>281249</v>
      </c>
      <c r="C35" s="22" t="s">
        <v>75</v>
      </c>
      <c r="D35" s="23" t="s">
        <v>90</v>
      </c>
      <c r="E35" s="28">
        <v>246</v>
      </c>
      <c r="F35" s="25">
        <v>0.38890000000000002</v>
      </c>
    </row>
    <row r="36" spans="1:6" ht="32.25" customHeight="1" x14ac:dyDescent="0.25">
      <c r="A36" s="23">
        <f t="shared" si="3"/>
        <v>29</v>
      </c>
      <c r="B36" s="21">
        <v>281251</v>
      </c>
      <c r="C36" s="22" t="s">
        <v>76</v>
      </c>
      <c r="D36" s="23" t="s">
        <v>90</v>
      </c>
      <c r="E36" s="28">
        <v>75</v>
      </c>
      <c r="F36" s="25">
        <v>0.63749999999999996</v>
      </c>
    </row>
    <row r="37" spans="1:6" ht="21" customHeight="1" x14ac:dyDescent="0.25">
      <c r="A37" s="23">
        <f t="shared" si="3"/>
        <v>30</v>
      </c>
      <c r="B37" s="21">
        <v>281255</v>
      </c>
      <c r="C37" s="22" t="s">
        <v>77</v>
      </c>
      <c r="D37" s="23" t="s">
        <v>90</v>
      </c>
      <c r="E37" s="28">
        <f>1100*43.0435</f>
        <v>47347.85</v>
      </c>
      <c r="F37" s="25">
        <v>0.61860000000000004</v>
      </c>
    </row>
    <row r="38" spans="1:6" ht="27" customHeight="1" x14ac:dyDescent="0.25">
      <c r="A38" s="23">
        <f t="shared" si="3"/>
        <v>31</v>
      </c>
      <c r="B38" s="21">
        <v>281254</v>
      </c>
      <c r="C38" s="22" t="s">
        <v>42</v>
      </c>
      <c r="D38" s="23" t="s">
        <v>90</v>
      </c>
      <c r="E38" s="28">
        <v>545190</v>
      </c>
      <c r="F38" s="25">
        <v>0.51329999999999998</v>
      </c>
    </row>
    <row r="39" spans="1:6" ht="36" customHeight="1" x14ac:dyDescent="0.25">
      <c r="A39" s="23">
        <f>+A38+1</f>
        <v>32</v>
      </c>
      <c r="B39" s="21">
        <v>263551</v>
      </c>
      <c r="C39" s="22" t="s">
        <v>79</v>
      </c>
      <c r="D39" s="23" t="s">
        <v>89</v>
      </c>
      <c r="E39" s="27">
        <v>0</v>
      </c>
      <c r="F39" s="25">
        <v>0.55489999999999995</v>
      </c>
    </row>
    <row r="40" spans="1:6" ht="30.75" customHeight="1" x14ac:dyDescent="0.25">
      <c r="A40" s="23">
        <f>+A39+1</f>
        <v>33</v>
      </c>
      <c r="B40" s="21">
        <v>263554</v>
      </c>
      <c r="C40" s="22" t="s">
        <v>78</v>
      </c>
      <c r="D40" s="23" t="s">
        <v>89</v>
      </c>
      <c r="E40" s="27">
        <v>0</v>
      </c>
      <c r="F40" s="25">
        <v>0.40489999999999998</v>
      </c>
    </row>
    <row r="41" spans="1:6" ht="30.75" customHeight="1" x14ac:dyDescent="0.25">
      <c r="A41" s="23">
        <f>+A40+1</f>
        <v>34</v>
      </c>
      <c r="B41" s="21">
        <v>300658</v>
      </c>
      <c r="C41" s="22" t="s">
        <v>23</v>
      </c>
      <c r="D41" s="23" t="s">
        <v>89</v>
      </c>
      <c r="E41" s="27">
        <v>0</v>
      </c>
      <c r="F41" s="25">
        <v>0.72550000000000003</v>
      </c>
    </row>
    <row r="42" spans="1:6" ht="31.5" customHeight="1" x14ac:dyDescent="0.25">
      <c r="A42" s="23">
        <f t="shared" ref="A42" si="4">+A41+1</f>
        <v>35</v>
      </c>
      <c r="B42" s="21">
        <v>267349</v>
      </c>
      <c r="C42" s="22" t="s">
        <v>25</v>
      </c>
      <c r="D42" s="23" t="s">
        <v>89</v>
      </c>
      <c r="E42" s="27">
        <v>0</v>
      </c>
      <c r="F42" s="25">
        <v>0.27850000000000003</v>
      </c>
    </row>
    <row r="43" spans="1:6" ht="34.5" customHeight="1" x14ac:dyDescent="0.25">
      <c r="A43" s="49" t="s">
        <v>91</v>
      </c>
      <c r="B43" s="49"/>
      <c r="C43" s="49"/>
      <c r="D43" s="49"/>
      <c r="E43" s="49"/>
      <c r="F43" s="49"/>
    </row>
  </sheetData>
  <mergeCells count="8">
    <mergeCell ref="A43:F43"/>
    <mergeCell ref="A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59AE-4944-4057-8FC0-B63424152FF2}">
  <dimension ref="A1:AO36"/>
  <sheetViews>
    <sheetView showGridLines="0" workbookViewId="0">
      <selection activeCell="J43" sqref="J43"/>
    </sheetView>
  </sheetViews>
  <sheetFormatPr baseColWidth="10" defaultRowHeight="15" x14ac:dyDescent="0.25"/>
  <cols>
    <col min="1" max="1" width="1.140625" customWidth="1"/>
    <col min="2" max="2" width="2.85546875" customWidth="1"/>
    <col min="3" max="3" width="5.140625" customWidth="1"/>
    <col min="4" max="4" width="1.28515625" customWidth="1"/>
    <col min="5" max="5" width="1.5703125" customWidth="1"/>
    <col min="6" max="6" width="1.7109375" customWidth="1"/>
    <col min="7" max="7" width="1.5703125" customWidth="1"/>
    <col min="8" max="8" width="1.7109375" customWidth="1"/>
    <col min="9" max="9" width="1.42578125" customWidth="1"/>
    <col min="10" max="10" width="5.7109375" customWidth="1"/>
    <col min="11" max="11" width="5" customWidth="1"/>
    <col min="12" max="12" width="9" customWidth="1"/>
    <col min="13" max="13" width="8.85546875" customWidth="1"/>
    <col min="14" max="14" width="3.42578125" customWidth="1"/>
    <col min="15" max="15" width="8.28515625" customWidth="1"/>
    <col min="16" max="16" width="2.5703125" customWidth="1"/>
    <col min="17" max="17" width="2" customWidth="1"/>
    <col min="18" max="18" width="4" customWidth="1"/>
    <col min="19" max="19" width="2.140625" customWidth="1"/>
    <col min="20" max="20" width="10.42578125" customWidth="1"/>
    <col min="21" max="21" width="3.140625" customWidth="1"/>
    <col min="22" max="22" width="11.140625" customWidth="1"/>
    <col min="23" max="23" width="11.5703125" customWidth="1"/>
    <col min="24" max="24" width="3.140625" customWidth="1"/>
    <col min="25" max="25" width="6.85546875" customWidth="1"/>
    <col min="26" max="26" width="2.28515625" customWidth="1"/>
    <col min="27" max="27" width="3" customWidth="1"/>
    <col min="28" max="28" width="7.5703125" customWidth="1"/>
    <col min="29" max="29" width="0.7109375" customWidth="1"/>
    <col min="30" max="30" width="1.42578125" customWidth="1"/>
    <col min="31" max="31" width="8.7109375" customWidth="1"/>
    <col min="32" max="32" width="0.28515625" customWidth="1"/>
    <col min="33" max="33" width="2.140625" customWidth="1"/>
    <col min="34" max="34" width="7.140625" customWidth="1"/>
    <col min="35" max="35" width="0.140625" customWidth="1"/>
    <col min="36" max="36" width="0.28515625" customWidth="1"/>
    <col min="37" max="37" width="3.85546875" customWidth="1"/>
    <col min="38" max="38" width="0.28515625" customWidth="1"/>
    <col min="39" max="39" width="0.7109375" customWidth="1"/>
    <col min="40" max="40" width="11.42578125" hidden="1" customWidth="1"/>
  </cols>
  <sheetData>
    <row r="1" spans="1:41" ht="8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ht="15" customHeight="1" x14ac:dyDescent="0.25">
      <c r="A2" s="30"/>
      <c r="B2" s="30"/>
      <c r="C2" s="67" t="s">
        <v>92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1" x14ac:dyDescent="0.25">
      <c r="A3" s="30"/>
      <c r="B3" s="30"/>
      <c r="C3" s="67" t="s">
        <v>93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</row>
    <row r="4" spans="1:41" ht="3" customHeight="1" x14ac:dyDescent="0.25">
      <c r="A4" s="30"/>
      <c r="B4" s="30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3" t="s">
        <v>94</v>
      </c>
      <c r="AF4" s="63"/>
      <c r="AG4" s="63"/>
      <c r="AH4" s="64">
        <v>1</v>
      </c>
      <c r="AI4" s="63" t="s">
        <v>95</v>
      </c>
      <c r="AJ4" s="63"/>
      <c r="AK4" s="63"/>
      <c r="AL4" s="64">
        <v>1</v>
      </c>
      <c r="AM4" s="64"/>
      <c r="AN4" s="30"/>
      <c r="AO4" s="30"/>
    </row>
    <row r="5" spans="1:41" x14ac:dyDescent="0.25">
      <c r="A5" s="30"/>
      <c r="B5" s="30"/>
      <c r="C5" s="67" t="s">
        <v>96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3"/>
      <c r="AF5" s="63"/>
      <c r="AG5" s="63"/>
      <c r="AH5" s="64"/>
      <c r="AI5" s="63"/>
      <c r="AJ5" s="63"/>
      <c r="AK5" s="63"/>
      <c r="AL5" s="64"/>
      <c r="AM5" s="64"/>
      <c r="AN5" s="30"/>
      <c r="AO5" s="30"/>
    </row>
    <row r="6" spans="1:41" ht="5.25" customHeight="1" x14ac:dyDescent="0.25">
      <c r="A6" s="30"/>
      <c r="B6" s="30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3" t="s">
        <v>97</v>
      </c>
      <c r="AF6" s="63"/>
      <c r="AG6" s="63"/>
      <c r="AH6" s="68">
        <v>45173</v>
      </c>
      <c r="AI6" s="68"/>
      <c r="AJ6" s="68"/>
      <c r="AK6" s="68"/>
      <c r="AL6" s="68"/>
      <c r="AM6" s="68"/>
      <c r="AN6" s="68"/>
      <c r="AO6" s="30"/>
    </row>
    <row r="7" spans="1:41" x14ac:dyDescent="0.25">
      <c r="A7" s="30"/>
      <c r="B7" s="30"/>
      <c r="C7" s="62" t="s">
        <v>98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3"/>
      <c r="AF7" s="63"/>
      <c r="AG7" s="63"/>
      <c r="AH7" s="68"/>
      <c r="AI7" s="68"/>
      <c r="AJ7" s="68"/>
      <c r="AK7" s="68"/>
      <c r="AL7" s="68"/>
      <c r="AM7" s="68"/>
      <c r="AN7" s="68"/>
      <c r="AO7" s="30"/>
    </row>
    <row r="8" spans="1:41" ht="3.75" customHeight="1" x14ac:dyDescent="0.25">
      <c r="A8" s="30"/>
      <c r="B8" s="3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3" t="s">
        <v>99</v>
      </c>
      <c r="AF8" s="63"/>
      <c r="AG8" s="63"/>
      <c r="AH8" s="65">
        <v>0.6975231481481482</v>
      </c>
      <c r="AI8" s="65"/>
      <c r="AJ8" s="65"/>
      <c r="AK8" s="65"/>
      <c r="AL8" s="65"/>
      <c r="AM8" s="65"/>
      <c r="AN8" s="65"/>
      <c r="AO8" s="30"/>
    </row>
    <row r="9" spans="1:41" x14ac:dyDescent="0.25">
      <c r="A9" s="30"/>
      <c r="B9" s="30"/>
      <c r="C9" s="62" t="s">
        <v>100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3"/>
      <c r="AF9" s="63"/>
      <c r="AG9" s="63"/>
      <c r="AH9" s="65"/>
      <c r="AI9" s="65"/>
      <c r="AJ9" s="65"/>
      <c r="AK9" s="65"/>
      <c r="AL9" s="65"/>
      <c r="AM9" s="65"/>
      <c r="AN9" s="65"/>
      <c r="AO9" s="30"/>
    </row>
    <row r="10" spans="1:41" ht="4.5" customHeight="1" x14ac:dyDescent="0.25">
      <c r="A10" s="30"/>
      <c r="B10" s="3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3" t="s">
        <v>101</v>
      </c>
      <c r="AF10" s="63"/>
      <c r="AG10" s="63"/>
      <c r="AH10" s="66" t="s">
        <v>102</v>
      </c>
      <c r="AI10" s="66"/>
      <c r="AJ10" s="66"/>
      <c r="AK10" s="66"/>
      <c r="AL10" s="66"/>
      <c r="AM10" s="66"/>
      <c r="AN10" s="66"/>
      <c r="AO10" s="66"/>
    </row>
    <row r="11" spans="1:41" x14ac:dyDescent="0.25">
      <c r="A11" s="30"/>
      <c r="B11" s="30"/>
      <c r="C11" s="62" t="s">
        <v>103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3"/>
      <c r="AF11" s="63"/>
      <c r="AG11" s="63"/>
      <c r="AH11" s="66"/>
      <c r="AI11" s="66"/>
      <c r="AJ11" s="66"/>
      <c r="AK11" s="66"/>
      <c r="AL11" s="66"/>
      <c r="AM11" s="66"/>
      <c r="AN11" s="66"/>
      <c r="AO11" s="66"/>
    </row>
    <row r="12" spans="1:41" ht="3.75" customHeight="1" x14ac:dyDescent="0.25">
      <c r="A12" s="30"/>
      <c r="B12" s="30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</row>
    <row r="13" spans="1:41" x14ac:dyDescent="0.25">
      <c r="A13" s="30"/>
      <c r="B13" s="30"/>
      <c r="C13" s="62" t="s">
        <v>104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</row>
    <row r="14" spans="1:41" ht="5.2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</row>
    <row r="15" spans="1:41" x14ac:dyDescent="0.25">
      <c r="A15" s="30"/>
      <c r="B15" s="63" t="s">
        <v>105</v>
      </c>
      <c r="C15" s="63"/>
      <c r="D15" s="63"/>
      <c r="E15" s="63"/>
      <c r="F15" s="63"/>
      <c r="G15" s="30"/>
      <c r="H15" s="64">
        <v>2023</v>
      </c>
      <c r="I15" s="64"/>
      <c r="J15" s="64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</row>
    <row r="16" spans="1:41" ht="5.2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</row>
    <row r="17" spans="1:41" ht="16.5" x14ac:dyDescent="0.25">
      <c r="A17" s="30"/>
      <c r="B17" s="30"/>
      <c r="C17" s="30"/>
      <c r="D17" s="30"/>
      <c r="E17" s="30"/>
      <c r="F17" s="60" t="s">
        <v>106</v>
      </c>
      <c r="G17" s="60"/>
      <c r="H17" s="60"/>
      <c r="I17" s="60"/>
      <c r="J17" s="60"/>
      <c r="K17" s="60"/>
      <c r="L17" s="30"/>
      <c r="M17" s="31" t="s">
        <v>107</v>
      </c>
      <c r="N17" s="30"/>
      <c r="O17" s="31" t="s">
        <v>108</v>
      </c>
      <c r="P17" s="30"/>
      <c r="Q17" s="30"/>
      <c r="R17" s="31" t="s">
        <v>109</v>
      </c>
      <c r="S17" s="60" t="s">
        <v>110</v>
      </c>
      <c r="T17" s="60"/>
      <c r="U17" s="30"/>
      <c r="V17" s="31" t="s">
        <v>111</v>
      </c>
      <c r="W17" s="31" t="s">
        <v>112</v>
      </c>
      <c r="X17" s="30"/>
      <c r="Y17" s="31" t="s">
        <v>113</v>
      </c>
      <c r="Z17" s="30"/>
      <c r="AA17" s="60" t="s">
        <v>114</v>
      </c>
      <c r="AB17" s="60"/>
      <c r="AC17" s="30"/>
      <c r="AD17" s="60" t="s">
        <v>115</v>
      </c>
      <c r="AE17" s="60"/>
      <c r="AF17" s="30"/>
      <c r="AG17" s="60" t="s">
        <v>116</v>
      </c>
      <c r="AH17" s="60"/>
      <c r="AI17" s="30"/>
      <c r="AJ17" s="30"/>
      <c r="AK17" s="60" t="s">
        <v>117</v>
      </c>
      <c r="AL17" s="60"/>
      <c r="AM17" s="60"/>
      <c r="AN17" s="30"/>
      <c r="AO17" s="30"/>
    </row>
    <row r="18" spans="1:41" ht="14.2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60"/>
      <c r="T18" s="60"/>
      <c r="U18" s="30"/>
      <c r="V18" s="30"/>
      <c r="W18" s="30"/>
      <c r="X18" s="30"/>
      <c r="Y18" s="30"/>
      <c r="Z18" s="30"/>
      <c r="AA18" s="60"/>
      <c r="AB18" s="60"/>
      <c r="AC18" s="30"/>
      <c r="AD18" s="60"/>
      <c r="AE18" s="60"/>
      <c r="AF18" s="30"/>
      <c r="AG18" s="60"/>
      <c r="AH18" s="60"/>
      <c r="AI18" s="30"/>
      <c r="AJ18" s="30"/>
      <c r="AK18" s="60"/>
      <c r="AL18" s="60"/>
      <c r="AM18" s="60"/>
      <c r="AN18" s="30"/>
      <c r="AO18" s="30"/>
    </row>
    <row r="19" spans="1:41" hidden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</row>
    <row r="20" spans="1:4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</row>
    <row r="21" spans="1:41" x14ac:dyDescent="0.25">
      <c r="A21" s="30"/>
      <c r="B21" s="61" t="s">
        <v>118</v>
      </c>
      <c r="C21" s="61"/>
      <c r="D21" s="61"/>
      <c r="E21" s="61"/>
      <c r="F21" s="61"/>
      <c r="G21" s="61"/>
      <c r="H21" s="61"/>
      <c r="I21" s="30"/>
      <c r="J21" s="58" t="s">
        <v>119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30"/>
      <c r="AN21" s="30"/>
      <c r="AO21" s="30"/>
    </row>
    <row r="22" spans="1:41" x14ac:dyDescent="0.25">
      <c r="A22" s="30"/>
      <c r="B22" s="58" t="s">
        <v>120</v>
      </c>
      <c r="C22" s="58"/>
      <c r="D22" s="58"/>
      <c r="E22" s="58"/>
      <c r="F22" s="58"/>
      <c r="G22" s="59" t="s">
        <v>121</v>
      </c>
      <c r="H22" s="59"/>
      <c r="I22" s="59"/>
      <c r="J22" s="59"/>
      <c r="K22" s="59"/>
      <c r="L22" s="59"/>
      <c r="M22" s="32">
        <v>33789950</v>
      </c>
      <c r="N22" s="30"/>
      <c r="O22" s="56">
        <v>0</v>
      </c>
      <c r="P22" s="56"/>
      <c r="Q22" s="56">
        <v>33789950</v>
      </c>
      <c r="R22" s="56"/>
      <c r="S22" s="56"/>
      <c r="T22" s="56">
        <v>0</v>
      </c>
      <c r="U22" s="56"/>
      <c r="V22" s="32">
        <v>14740446.84</v>
      </c>
      <c r="W22" s="32">
        <v>10106446.84</v>
      </c>
      <c r="X22" s="30"/>
      <c r="Y22" s="56">
        <v>10106446.84</v>
      </c>
      <c r="Z22" s="56"/>
      <c r="AA22" s="56"/>
      <c r="AB22" s="32">
        <v>5073014.8</v>
      </c>
      <c r="AC22" s="30"/>
      <c r="AD22" s="56">
        <v>14259014.810000001</v>
      </c>
      <c r="AE22" s="56"/>
      <c r="AF22" s="56"/>
      <c r="AG22" s="56">
        <v>0</v>
      </c>
      <c r="AH22" s="56"/>
      <c r="AI22" s="56"/>
      <c r="AJ22" s="56"/>
      <c r="AK22" s="56">
        <v>29.909623541911131</v>
      </c>
      <c r="AL22" s="56"/>
      <c r="AM22" s="56"/>
      <c r="AN22" s="56"/>
      <c r="AO22" s="30"/>
    </row>
    <row r="23" spans="1:41" ht="4.5" customHeight="1" x14ac:dyDescent="0.25">
      <c r="A23" s="30"/>
      <c r="B23" s="58"/>
      <c r="C23" s="58"/>
      <c r="D23" s="58"/>
      <c r="E23" s="58"/>
      <c r="F23" s="58"/>
      <c r="G23" s="59"/>
      <c r="H23" s="59"/>
      <c r="I23" s="59"/>
      <c r="J23" s="59"/>
      <c r="K23" s="59"/>
      <c r="L23" s="5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41" x14ac:dyDescent="0.25">
      <c r="A24" s="30"/>
      <c r="B24" s="58" t="s">
        <v>122</v>
      </c>
      <c r="C24" s="58"/>
      <c r="D24" s="58"/>
      <c r="E24" s="58"/>
      <c r="F24" s="58"/>
      <c r="G24" s="59" t="s">
        <v>123</v>
      </c>
      <c r="H24" s="59"/>
      <c r="I24" s="59"/>
      <c r="J24" s="59"/>
      <c r="K24" s="59"/>
      <c r="L24" s="59"/>
      <c r="M24" s="32">
        <v>51981936</v>
      </c>
      <c r="N24" s="30"/>
      <c r="O24" s="56">
        <v>2855949</v>
      </c>
      <c r="P24" s="56"/>
      <c r="Q24" s="56">
        <v>54837885</v>
      </c>
      <c r="R24" s="56"/>
      <c r="S24" s="56"/>
      <c r="T24" s="56">
        <v>0</v>
      </c>
      <c r="U24" s="56"/>
      <c r="V24" s="32">
        <v>24719404.16</v>
      </c>
      <c r="W24" s="32">
        <v>24719404.16</v>
      </c>
      <c r="X24" s="30"/>
      <c r="Y24" s="56">
        <v>29214650.43</v>
      </c>
      <c r="Z24" s="56"/>
      <c r="AA24" s="56"/>
      <c r="AB24" s="32">
        <v>6878009.1699999999</v>
      </c>
      <c r="AC24" s="30"/>
      <c r="AD24" s="56">
        <v>6878009.1699999999</v>
      </c>
      <c r="AE24" s="56"/>
      <c r="AF24" s="56"/>
      <c r="AG24" s="56">
        <v>2719169.1</v>
      </c>
      <c r="AH24" s="56"/>
      <c r="AI24" s="56"/>
      <c r="AJ24" s="56"/>
      <c r="AK24" s="56">
        <v>45.077238409176424</v>
      </c>
      <c r="AL24" s="56"/>
      <c r="AM24" s="56"/>
      <c r="AN24" s="56"/>
      <c r="AO24" s="30"/>
    </row>
    <row r="25" spans="1:41" ht="3" customHeight="1" x14ac:dyDescent="0.25">
      <c r="A25" s="30"/>
      <c r="B25" s="58"/>
      <c r="C25" s="58"/>
      <c r="D25" s="58"/>
      <c r="E25" s="58"/>
      <c r="F25" s="58"/>
      <c r="G25" s="59"/>
      <c r="H25" s="59"/>
      <c r="I25" s="59"/>
      <c r="J25" s="59"/>
      <c r="K25" s="59"/>
      <c r="L25" s="5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</row>
    <row r="26" spans="1:41" x14ac:dyDescent="0.25">
      <c r="A26" s="30"/>
      <c r="B26" s="58" t="s">
        <v>124</v>
      </c>
      <c r="C26" s="58"/>
      <c r="D26" s="58"/>
      <c r="E26" s="58"/>
      <c r="F26" s="58"/>
      <c r="G26" s="59" t="s">
        <v>125</v>
      </c>
      <c r="H26" s="59"/>
      <c r="I26" s="59"/>
      <c r="J26" s="59"/>
      <c r="K26" s="59"/>
      <c r="L26" s="59"/>
      <c r="M26" s="32">
        <v>11287943</v>
      </c>
      <c r="N26" s="30"/>
      <c r="O26" s="56">
        <v>1814608</v>
      </c>
      <c r="P26" s="56"/>
      <c r="Q26" s="56">
        <v>13102551</v>
      </c>
      <c r="R26" s="56"/>
      <c r="S26" s="56"/>
      <c r="T26" s="56">
        <v>-3795570.15</v>
      </c>
      <c r="U26" s="56"/>
      <c r="V26" s="32">
        <v>9968747.4900000002</v>
      </c>
      <c r="W26" s="32">
        <v>9968747.4900000002</v>
      </c>
      <c r="X26" s="30"/>
      <c r="Y26" s="56">
        <v>9955593.0199999996</v>
      </c>
      <c r="Z26" s="56"/>
      <c r="AA26" s="56"/>
      <c r="AB26" s="32">
        <v>925232.11</v>
      </c>
      <c r="AC26" s="30"/>
      <c r="AD26" s="56">
        <v>925232.11</v>
      </c>
      <c r="AE26" s="56"/>
      <c r="AF26" s="56"/>
      <c r="AG26" s="56">
        <v>164577.22</v>
      </c>
      <c r="AH26" s="56"/>
      <c r="AI26" s="56"/>
      <c r="AJ26" s="56"/>
      <c r="AK26" s="56">
        <v>76.082493325154772</v>
      </c>
      <c r="AL26" s="56"/>
      <c r="AM26" s="56"/>
      <c r="AN26" s="56"/>
      <c r="AO26" s="30"/>
    </row>
    <row r="27" spans="1:41" ht="2.25" customHeight="1" x14ac:dyDescent="0.25">
      <c r="A27" s="30"/>
      <c r="B27" s="58"/>
      <c r="C27" s="58"/>
      <c r="D27" s="58"/>
      <c r="E27" s="58"/>
      <c r="F27" s="58"/>
      <c r="G27" s="59"/>
      <c r="H27" s="59"/>
      <c r="I27" s="59"/>
      <c r="J27" s="59"/>
      <c r="K27" s="59"/>
      <c r="L27" s="59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 x14ac:dyDescent="0.25">
      <c r="A28" s="30"/>
      <c r="B28" s="58" t="s">
        <v>126</v>
      </c>
      <c r="C28" s="58"/>
      <c r="D28" s="58"/>
      <c r="E28" s="58"/>
      <c r="F28" s="58"/>
      <c r="G28" s="59" t="s">
        <v>127</v>
      </c>
      <c r="H28" s="59"/>
      <c r="I28" s="59"/>
      <c r="J28" s="59"/>
      <c r="K28" s="59"/>
      <c r="L28" s="59"/>
      <c r="M28" s="32">
        <v>453105143</v>
      </c>
      <c r="N28" s="30"/>
      <c r="O28" s="56">
        <v>255758551.80000001</v>
      </c>
      <c r="P28" s="56"/>
      <c r="Q28" s="56">
        <v>708863694.79999995</v>
      </c>
      <c r="R28" s="56"/>
      <c r="S28" s="56"/>
      <c r="T28" s="56">
        <v>-1538007.64</v>
      </c>
      <c r="U28" s="56"/>
      <c r="V28" s="32">
        <v>293395662.86000001</v>
      </c>
      <c r="W28" s="32">
        <v>293395662.86000001</v>
      </c>
      <c r="X28" s="30"/>
      <c r="Y28" s="56">
        <v>407286610.64999998</v>
      </c>
      <c r="Z28" s="56"/>
      <c r="AA28" s="56"/>
      <c r="AB28" s="32">
        <v>37864417.780000001</v>
      </c>
      <c r="AC28" s="30"/>
      <c r="AD28" s="56">
        <v>37864417.780000001</v>
      </c>
      <c r="AE28" s="56"/>
      <c r="AF28" s="56"/>
      <c r="AG28" s="56">
        <v>15752569.83</v>
      </c>
      <c r="AH28" s="56"/>
      <c r="AI28" s="56"/>
      <c r="AJ28" s="56"/>
      <c r="AK28" s="56">
        <v>41.389573907121758</v>
      </c>
      <c r="AL28" s="56"/>
      <c r="AM28" s="56"/>
      <c r="AN28" s="56"/>
      <c r="AO28" s="30"/>
    </row>
    <row r="29" spans="1:41" ht="4.5" customHeight="1" x14ac:dyDescent="0.25">
      <c r="A29" s="30"/>
      <c r="B29" s="58"/>
      <c r="C29" s="58"/>
      <c r="D29" s="58"/>
      <c r="E29" s="58"/>
      <c r="F29" s="58"/>
      <c r="G29" s="59"/>
      <c r="H29" s="59"/>
      <c r="I29" s="59"/>
      <c r="J29" s="59"/>
      <c r="K29" s="59"/>
      <c r="L29" s="59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</row>
    <row r="30" spans="1:41" x14ac:dyDescent="0.25">
      <c r="A30" s="30"/>
      <c r="B30" s="58" t="s">
        <v>128</v>
      </c>
      <c r="C30" s="58"/>
      <c r="D30" s="58"/>
      <c r="E30" s="58"/>
      <c r="F30" s="58"/>
      <c r="G30" s="59" t="s">
        <v>129</v>
      </c>
      <c r="H30" s="59"/>
      <c r="I30" s="59"/>
      <c r="J30" s="59"/>
      <c r="K30" s="59"/>
      <c r="L30" s="59"/>
      <c r="M30" s="32">
        <v>1096210</v>
      </c>
      <c r="N30" s="30"/>
      <c r="O30" s="56">
        <v>-770000</v>
      </c>
      <c r="P30" s="56"/>
      <c r="Q30" s="56">
        <v>326210</v>
      </c>
      <c r="R30" s="56"/>
      <c r="S30" s="56"/>
      <c r="T30" s="56">
        <v>0</v>
      </c>
      <c r="U30" s="56"/>
      <c r="V30" s="32">
        <v>0</v>
      </c>
      <c r="W30" s="32">
        <v>0</v>
      </c>
      <c r="X30" s="30"/>
      <c r="Y30" s="56">
        <v>0</v>
      </c>
      <c r="Z30" s="56"/>
      <c r="AA30" s="56"/>
      <c r="AB30" s="32">
        <v>319994.25</v>
      </c>
      <c r="AC30" s="30"/>
      <c r="AD30" s="56">
        <v>319994.25</v>
      </c>
      <c r="AE30" s="56"/>
      <c r="AF30" s="56"/>
      <c r="AG30" s="56">
        <v>0</v>
      </c>
      <c r="AH30" s="56"/>
      <c r="AI30" s="56"/>
      <c r="AJ30" s="56"/>
      <c r="AK30" s="56">
        <v>0</v>
      </c>
      <c r="AL30" s="56"/>
      <c r="AM30" s="56"/>
      <c r="AN30" s="56"/>
      <c r="AO30" s="30"/>
    </row>
    <row r="31" spans="1:41" ht="0.75" customHeight="1" x14ac:dyDescent="0.25">
      <c r="A31" s="30"/>
      <c r="B31" s="58"/>
      <c r="C31" s="58"/>
      <c r="D31" s="58"/>
      <c r="E31" s="58"/>
      <c r="F31" s="58"/>
      <c r="G31" s="59"/>
      <c r="H31" s="59"/>
      <c r="I31" s="59"/>
      <c r="J31" s="59"/>
      <c r="K31" s="59"/>
      <c r="L31" s="59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</row>
    <row r="32" spans="1:41" x14ac:dyDescent="0.25">
      <c r="A32" s="30"/>
      <c r="B32" s="58" t="s">
        <v>130</v>
      </c>
      <c r="C32" s="58"/>
      <c r="D32" s="58"/>
      <c r="E32" s="58"/>
      <c r="F32" s="58"/>
      <c r="G32" s="59" t="s">
        <v>131</v>
      </c>
      <c r="H32" s="59"/>
      <c r="I32" s="59"/>
      <c r="J32" s="59"/>
      <c r="K32" s="59"/>
      <c r="L32" s="59"/>
      <c r="M32" s="32">
        <v>13235600</v>
      </c>
      <c r="N32" s="30"/>
      <c r="O32" s="56">
        <v>-8230000</v>
      </c>
      <c r="P32" s="56"/>
      <c r="Q32" s="56">
        <v>5005600</v>
      </c>
      <c r="R32" s="56"/>
      <c r="S32" s="56"/>
      <c r="T32" s="56">
        <v>0</v>
      </c>
      <c r="U32" s="56"/>
      <c r="V32" s="32">
        <v>2944823.96</v>
      </c>
      <c r="W32" s="32">
        <v>2944823.96</v>
      </c>
      <c r="X32" s="30"/>
      <c r="Y32" s="56">
        <v>2944823.96</v>
      </c>
      <c r="Z32" s="56"/>
      <c r="AA32" s="56"/>
      <c r="AB32" s="32">
        <v>1880661.64</v>
      </c>
      <c r="AC32" s="30"/>
      <c r="AD32" s="56">
        <v>1880661.64</v>
      </c>
      <c r="AE32" s="56"/>
      <c r="AF32" s="56"/>
      <c r="AG32" s="56">
        <v>0</v>
      </c>
      <c r="AH32" s="56"/>
      <c r="AI32" s="56"/>
      <c r="AJ32" s="56"/>
      <c r="AK32" s="56">
        <v>58.830588940386768</v>
      </c>
      <c r="AL32" s="56"/>
      <c r="AM32" s="56"/>
      <c r="AN32" s="56"/>
      <c r="AO32" s="30"/>
    </row>
    <row r="33" spans="1:41" ht="2.25" customHeight="1" x14ac:dyDescent="0.25">
      <c r="A33" s="30"/>
      <c r="B33" s="58"/>
      <c r="C33" s="58"/>
      <c r="D33" s="58"/>
      <c r="E33" s="58"/>
      <c r="F33" s="58"/>
      <c r="G33" s="59"/>
      <c r="H33" s="59"/>
      <c r="I33" s="59"/>
      <c r="J33" s="59"/>
      <c r="K33" s="59"/>
      <c r="L33" s="59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</row>
    <row r="34" spans="1:41" ht="15.75" thickBot="1" x14ac:dyDescent="0.3">
      <c r="A34" s="30"/>
      <c r="B34" s="57" t="s">
        <v>132</v>
      </c>
      <c r="C34" s="57"/>
      <c r="D34" s="30"/>
      <c r="E34" s="57" t="s">
        <v>133</v>
      </c>
      <c r="F34" s="57"/>
      <c r="G34" s="57"/>
      <c r="H34" s="57"/>
      <c r="I34" s="57"/>
      <c r="J34" s="57"/>
      <c r="K34" s="57"/>
      <c r="L34" s="57"/>
      <c r="M34" s="33">
        <v>564496782</v>
      </c>
      <c r="N34" s="30"/>
      <c r="O34" s="55">
        <v>251429108.80000001</v>
      </c>
      <c r="P34" s="55"/>
      <c r="Q34" s="55">
        <v>815925890.79999995</v>
      </c>
      <c r="R34" s="55"/>
      <c r="S34" s="55"/>
      <c r="T34" s="55">
        <v>-5333577.79</v>
      </c>
      <c r="U34" s="55"/>
      <c r="V34" s="33">
        <v>345769085.31</v>
      </c>
      <c r="W34" s="33">
        <v>341135085.31</v>
      </c>
      <c r="X34" s="30"/>
      <c r="Y34" s="55">
        <v>459508124.89999998</v>
      </c>
      <c r="Z34" s="55"/>
      <c r="AA34" s="55"/>
      <c r="AB34" s="33">
        <v>52941329.75</v>
      </c>
      <c r="AC34" s="30"/>
      <c r="AD34" s="55">
        <v>62127329.759999998</v>
      </c>
      <c r="AE34" s="55"/>
      <c r="AF34" s="55"/>
      <c r="AG34" s="55">
        <v>18636316.149999999</v>
      </c>
      <c r="AH34" s="55"/>
      <c r="AI34" s="55"/>
      <c r="AJ34" s="55"/>
      <c r="AK34" s="55">
        <v>41.809567407589363</v>
      </c>
      <c r="AL34" s="55"/>
      <c r="AM34" s="55"/>
      <c r="AN34" s="55"/>
      <c r="AO34" s="30"/>
    </row>
    <row r="35" spans="1:41" ht="15.75" thickTop="1" x14ac:dyDescent="0.25">
      <c r="A35" s="30"/>
      <c r="B35" s="30"/>
      <c r="C35" s="30"/>
      <c r="D35" s="30"/>
      <c r="E35" s="57"/>
      <c r="F35" s="57"/>
      <c r="G35" s="57"/>
      <c r="H35" s="57"/>
      <c r="I35" s="57"/>
      <c r="J35" s="57"/>
      <c r="K35" s="57"/>
      <c r="L35" s="57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</row>
    <row r="36" spans="1:41" ht="0.75" customHeight="1" x14ac:dyDescent="0.25">
      <c r="A36" s="30"/>
      <c r="B36" s="30"/>
      <c r="C36" s="30"/>
      <c r="D36" s="30"/>
      <c r="E36" s="57"/>
      <c r="F36" s="57"/>
      <c r="G36" s="57"/>
      <c r="H36" s="57"/>
      <c r="I36" s="57"/>
      <c r="J36" s="57"/>
      <c r="K36" s="57"/>
      <c r="L36" s="57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</row>
  </sheetData>
  <mergeCells count="90">
    <mergeCell ref="AL4:AM5"/>
    <mergeCell ref="C5:AD6"/>
    <mergeCell ref="AE6:AG7"/>
    <mergeCell ref="AH6:AN7"/>
    <mergeCell ref="C7:AD8"/>
    <mergeCell ref="C2:AD2"/>
    <mergeCell ref="C3:AD4"/>
    <mergeCell ref="AE4:AG5"/>
    <mergeCell ref="AH4:AH5"/>
    <mergeCell ref="AI4:AK5"/>
    <mergeCell ref="AE8:AG9"/>
    <mergeCell ref="AH8:AN9"/>
    <mergeCell ref="C9:AD10"/>
    <mergeCell ref="AE10:AG11"/>
    <mergeCell ref="AH10:AO11"/>
    <mergeCell ref="C11:AD12"/>
    <mergeCell ref="C13:AD13"/>
    <mergeCell ref="B15:F15"/>
    <mergeCell ref="H15:J15"/>
    <mergeCell ref="F17:K17"/>
    <mergeCell ref="S17:T18"/>
    <mergeCell ref="AA17:AB18"/>
    <mergeCell ref="AD17:AE18"/>
    <mergeCell ref="AG17:AH18"/>
    <mergeCell ref="AK17:AM18"/>
    <mergeCell ref="B21:H21"/>
    <mergeCell ref="J21:AL21"/>
    <mergeCell ref="B22:F23"/>
    <mergeCell ref="G22:L23"/>
    <mergeCell ref="O22:P22"/>
    <mergeCell ref="Q22:S22"/>
    <mergeCell ref="T22:U22"/>
    <mergeCell ref="Y22:AA22"/>
    <mergeCell ref="AD22:AF22"/>
    <mergeCell ref="AG22:AJ22"/>
    <mergeCell ref="AK22:AN22"/>
    <mergeCell ref="B24:F25"/>
    <mergeCell ref="G24:L25"/>
    <mergeCell ref="O24:P24"/>
    <mergeCell ref="Q24:S24"/>
    <mergeCell ref="T24:U24"/>
    <mergeCell ref="Y24:AA24"/>
    <mergeCell ref="AD24:AF24"/>
    <mergeCell ref="AG24:AJ24"/>
    <mergeCell ref="AK24:AN24"/>
    <mergeCell ref="B26:F27"/>
    <mergeCell ref="G26:L27"/>
    <mergeCell ref="O26:P26"/>
    <mergeCell ref="Q26:S26"/>
    <mergeCell ref="T26:U26"/>
    <mergeCell ref="Y26:AA26"/>
    <mergeCell ref="AD26:AF26"/>
    <mergeCell ref="AG26:AJ26"/>
    <mergeCell ref="AK26:AN26"/>
    <mergeCell ref="B28:F29"/>
    <mergeCell ref="G28:L29"/>
    <mergeCell ref="O28:P28"/>
    <mergeCell ref="Q28:S28"/>
    <mergeCell ref="T28:U28"/>
    <mergeCell ref="Y28:AA28"/>
    <mergeCell ref="AD28:AF28"/>
    <mergeCell ref="AG28:AJ28"/>
    <mergeCell ref="AK28:AN28"/>
    <mergeCell ref="AD30:AF30"/>
    <mergeCell ref="AG30:AJ30"/>
    <mergeCell ref="AK30:AN30"/>
    <mergeCell ref="B32:F33"/>
    <mergeCell ref="G32:L33"/>
    <mergeCell ref="O32:P32"/>
    <mergeCell ref="Q32:S32"/>
    <mergeCell ref="T32:U32"/>
    <mergeCell ref="Y32:AA32"/>
    <mergeCell ref="AD32:AF32"/>
    <mergeCell ref="B30:F31"/>
    <mergeCell ref="G30:L31"/>
    <mergeCell ref="O30:P30"/>
    <mergeCell ref="Q30:S30"/>
    <mergeCell ref="T30:U30"/>
    <mergeCell ref="Y30:AA30"/>
    <mergeCell ref="AK34:AN34"/>
    <mergeCell ref="AG32:AJ32"/>
    <mergeCell ref="AK32:AN32"/>
    <mergeCell ref="B34:C34"/>
    <mergeCell ref="E34:L36"/>
    <mergeCell ref="O34:P34"/>
    <mergeCell ref="Q34:S34"/>
    <mergeCell ref="T34:U34"/>
    <mergeCell ref="Y34:AA34"/>
    <mergeCell ref="AD34:AF34"/>
    <mergeCell ref="AG34:A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GESTIÓN DE PROYECTOS</vt:lpstr>
      <vt:lpstr>PLANIFICACIÓN</vt:lpstr>
      <vt:lpstr>SUPERVISIÓN</vt:lpstr>
      <vt:lpstr>FINANCIERO</vt:lpstr>
      <vt:lpstr>'GESTIÓN DE PROYECTOS'!Área_de_impresión</vt:lpstr>
      <vt:lpstr>'GESTIÓN DE PROYECTOS'!Títulos_a_imprimir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Barrios</dc:creator>
  <cp:lastModifiedBy>Ilse Marina Dardon Alvarez</cp:lastModifiedBy>
  <cp:lastPrinted>2023-09-12T18:46:49Z</cp:lastPrinted>
  <dcterms:created xsi:type="dcterms:W3CDTF">2018-03-02T17:31:38Z</dcterms:created>
  <dcterms:modified xsi:type="dcterms:W3CDTF">2023-09-13T22:19:56Z</dcterms:modified>
</cp:coreProperties>
</file>