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herrera\Desktop\UIP AÑO 2023\INFORMACIÓN PÚBLICA DE OFICIO 2023\DICIEMBRE 2023\TERCER CUATRIMESTRE 2023\"/>
    </mc:Choice>
  </mc:AlternateContent>
  <xr:revisionPtr revIDLastSave="0" documentId="13_ncr:1_{649BEBEC-15A8-47FF-AC1E-FB6F30EA9A3D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GESTION DE PROYECTOS" sheetId="2" r:id="rId1"/>
    <sheet name="PLANIFICACIÓN " sheetId="3" r:id="rId2"/>
    <sheet name="FINANCIERO " sheetId="4" r:id="rId3"/>
  </sheets>
  <definedNames>
    <definedName name="_xlnm.Print_Area" localSheetId="0">'GESTION DE PROYECTOS'!$A$1:$F$53</definedName>
    <definedName name="_xlnm.Print_Titles" localSheetId="0">'GESTION DE PROYECTOS'!$1:$6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8" i="3" l="1"/>
  <c r="A42" i="3"/>
  <c r="A44" i="3" s="1"/>
  <c r="A45" i="3" s="1"/>
  <c r="O41" i="3"/>
  <c r="H41" i="3"/>
  <c r="A40" i="3"/>
  <c r="H36" i="3"/>
  <c r="F36" i="3"/>
  <c r="A33" i="3"/>
  <c r="A34" i="3" s="1"/>
  <c r="A36" i="3" s="1"/>
  <c r="A37" i="3" s="1"/>
  <c r="A28" i="3"/>
  <c r="A26" i="3"/>
  <c r="A20" i="3"/>
  <c r="A21" i="3" s="1"/>
  <c r="A23" i="3" s="1"/>
  <c r="A24" i="3" s="1"/>
  <c r="A11" i="3"/>
  <c r="A12" i="3" s="1"/>
  <c r="A13" i="3" s="1"/>
  <c r="A14" i="3" s="1"/>
  <c r="A15" i="3" s="1"/>
  <c r="A16" i="3" s="1"/>
  <c r="A17" i="3" s="1"/>
  <c r="A10" i="3"/>
  <c r="F53" i="2" l="1"/>
  <c r="A50" i="2" l="1"/>
  <c r="A52" i="2"/>
  <c r="A10" i="2" l="1"/>
  <c r="A11" i="2" s="1"/>
  <c r="A12" i="2" s="1"/>
  <c r="A13" i="2" s="1"/>
  <c r="A14" i="2" s="1"/>
  <c r="A15" i="2" l="1"/>
  <c r="A16" i="2" s="1"/>
  <c r="A17" i="2" s="1"/>
  <c r="A21" i="2" s="1"/>
  <c r="A23" i="2" s="1"/>
  <c r="A24" i="2" s="1"/>
  <c r="A26" i="2" s="1"/>
  <c r="A28" i="2" s="1"/>
  <c r="A33" i="2" s="1"/>
  <c r="A34" i="2" s="1"/>
  <c r="A36" i="2" s="1"/>
  <c r="A37" i="2" s="1"/>
  <c r="A40" i="2" s="1"/>
  <c r="A42" i="2" s="1"/>
  <c r="A44" i="2" s="1"/>
  <c r="A45" i="2" s="1"/>
  <c r="A48" i="2" s="1"/>
</calcChain>
</file>

<file path=xl/sharedStrings.xml><?xml version="1.0" encoding="utf-8"?>
<sst xmlns="http://schemas.openxmlformats.org/spreadsheetml/2006/main" count="511" uniqueCount="317">
  <si>
    <t>NOMBRE DEL PROYECTO</t>
  </si>
  <si>
    <t>SNIP</t>
  </si>
  <si>
    <t>No.</t>
  </si>
  <si>
    <t>UBICACIÓN GEOGRAFICA</t>
  </si>
  <si>
    <t>DEPTO</t>
  </si>
  <si>
    <t>MUNICIPIO</t>
  </si>
  <si>
    <t>HUEHUETENANGO</t>
  </si>
  <si>
    <t>BARILLAS</t>
  </si>
  <si>
    <t>EL PROGRESO</t>
  </si>
  <si>
    <t>SANARATE</t>
  </si>
  <si>
    <t>ESCUINTLA</t>
  </si>
  <si>
    <t>CONSTRUCCION MURO PERIMETRAL AERODROMO DE SAN JOSE, SAN JOSE, ESCUINTLA</t>
  </si>
  <si>
    <t>SAN JOSE</t>
  </si>
  <si>
    <t>SAN FRANCISCO</t>
  </si>
  <si>
    <t>PETEN</t>
  </si>
  <si>
    <t>CARRETERAS</t>
  </si>
  <si>
    <t>JUTIAPA</t>
  </si>
  <si>
    <t>COMAPA</t>
  </si>
  <si>
    <t>INFRAESTRUCTURA AEROPORTUARIA</t>
  </si>
  <si>
    <t>PUENTES</t>
  </si>
  <si>
    <t>MEJORAMIENTO INFRAESTRUCTURA DE AEROPUERTO (SALA DE ABORDAJE), SAN JOSE, ESCUINTLA</t>
  </si>
  <si>
    <t>PASOS A DESNIVEL</t>
  </si>
  <si>
    <t>GUATEMALA</t>
  </si>
  <si>
    <t>REPOSICION PUENTE VEHICULAR INGRESO A EL JICARO, EL JICARO, EL PROGRESO</t>
  </si>
  <si>
    <t>EL JICARO</t>
  </si>
  <si>
    <t>CONSTRUCCION PUENTE VEHICULAR CASERIO AGUA CALIENTE, ALDEA QUECA, SIPACAPA, SAN MARCOS</t>
  </si>
  <si>
    <t>SAN MARCOS</t>
  </si>
  <si>
    <t>SIPACAPA</t>
  </si>
  <si>
    <t>CHIQUIMULA</t>
  </si>
  <si>
    <t>MEJORAMIENTO CARRETERA CA-13 DE PUERTA DEL CIELO KM. 529.700 - FRONTERA KM. 552.850, MELCHOR DE MENCOS, PETEN</t>
  </si>
  <si>
    <t>MELCHOR DE MENCOS</t>
  </si>
  <si>
    <t>MEJORAMIENTO CARRETERA RD-CHI-21-01 KM. 240.70 - PUENTE LOS CAULOTES KM. 243.76, CAMOTAN, CHIQUIMULA</t>
  </si>
  <si>
    <t>CAMOTAN</t>
  </si>
  <si>
    <t>MEJORAMIENTO CARRETERA RD-JUT-07 KM. 134.600 - KM. 142.730, EL PROGRESO, JUTIAPA</t>
  </si>
  <si>
    <t>MEJORAMIENTO CALLE (S) CASCO URBANO - HOSPITAL CABECERA MUNICIPAL, SAN PEDRO NECTA, HUEHUETENANGO</t>
  </si>
  <si>
    <t>SAN PEDRO NECTA</t>
  </si>
  <si>
    <t>CHIMALTENANGO</t>
  </si>
  <si>
    <t>MEJORAMIENTO CARRETERA RD-PET-01 DE PUENTE SACPUY - ALDEA SACPUY, SAN ANDRES, PETEN</t>
  </si>
  <si>
    <t>MEJORAMIENTO CARRETERA RD-GUA-12 KM. 74.200 - KM. 79.700, CHUARRANCHO, GUATEMALA</t>
  </si>
  <si>
    <t>MEJORAMIENTO CAMINO RURAL ALDEA SANTA BARBARA - ALDEA EL ZAPOTE, SANTA MARIA IXHUATAN Y BIF. ALDEA SAN JOSE EL COYOLITO, SAN JUAN TECUACO, SANTA ROSA</t>
  </si>
  <si>
    <t>MEJORAMIENTO CAMINO RURAL CEMENTERIO ALDEA CHOAPEQUEZ - CABECERA MUNICIPAL, IXCHIGUAN, SAN MARCOS</t>
  </si>
  <si>
    <t>CHUARRANCHO</t>
  </si>
  <si>
    <t>CONSTRUCCION INFRAESTRUCTURA DE AEROPUERTO (URBANIZACION), SAN JOSE, ESCUINTLA</t>
  </si>
  <si>
    <t>FLORES</t>
  </si>
  <si>
    <t>SAN BENITO</t>
  </si>
  <si>
    <t>SAN ANDRES</t>
  </si>
  <si>
    <t>IXCHIGUAN</t>
  </si>
  <si>
    <t>SANTA ROSA</t>
  </si>
  <si>
    <t>SAN JUAN TECUACO</t>
  </si>
  <si>
    <t>PALIN</t>
  </si>
  <si>
    <t>MEJORAMIENTO CARRETERA RD-SRO-19 KM.130.670 ALDEA LA VIÑA PUEBLO NUEVO LA REFORMA - RD-SRO-26 KM. 136.978 ALDEA LA BOMBA, CHIQUIMULILLA, SANTA ROSA</t>
  </si>
  <si>
    <t>CHIQUIMULLILA</t>
  </si>
  <si>
    <t>MEJORAMIENTO CAMINO RURAL CASERIO TUIXEL - CASERIO MAPA, SAN SEBASTIAN HUEHUETENANGO, HUEHUETENANGO</t>
  </si>
  <si>
    <t>SAN SEBASTIAN HUEHUETENANGO</t>
  </si>
  <si>
    <t>MEJORAMIENTO CAMINO RURAL CASERIO ZALPATZAN - ALDEA PIACHE, MALACATANCITO, HUEHUETENANGO</t>
  </si>
  <si>
    <t>MALACANTANCITO</t>
  </si>
  <si>
    <t>MEJORAMIENTO CALLE INTERSECCION AVENIDA REFORMA INGRESO NORTE - SECTOR ZARAHEMLA ZONA 1, PATZICIA, CHIMALTENANGO</t>
  </si>
  <si>
    <t>PATZICIA</t>
  </si>
  <si>
    <t>MEJORAMIENTO CARRETERA RD-QUE-13-03 KM. 217.165 - KM. 221.165 Y BIF. RD-QUE-13-03 KM. 220.905 - RD-QUE-13-02 KM. 221.305, HUITAN, QUETZALTENANGO</t>
  </si>
  <si>
    <t>MEJORAMIENTO CARRETERA RD-PRO-15 ALDEA LAS OVEJAS KM. 93.717 - COLONIA JORGE MARIO BARRIOS FALLA KM. 90.500, EL JICARO, EL PROGRESO</t>
  </si>
  <si>
    <t>MEJORAMIENTO CARRETERA RD-CHI-05 KM. 182.70 - KM. 189.95, CHIQUIMULA, CHIQUIMULA</t>
  </si>
  <si>
    <t>MEJORAMIENTO INFRAESTRUCTURA DE AEROPUERTO INTERNACIONAL LA AURORA, GUATEMALA, GUATEMALA</t>
  </si>
  <si>
    <t xml:space="preserve">HUITAN </t>
  </si>
  <si>
    <t>QUETZALTENANGO</t>
  </si>
  <si>
    <t>MEJORAMIENTO CARRETERA RN-9 NORTE, EST. 377+360 A 406+560 TRAMO SAN MATEO IXTATAN - BARILLAS, HUEHUETENANGO</t>
  </si>
  <si>
    <t>MEJORAMIENTO CARRETERA RD-PET-07 DE INTERSECCION RD-PET-15 KM. 469.600 - COOPERATIVA NUEVA GUATEMALA TECUN UMAN KM.508.040, SAN FRANCISCO, PETEN</t>
  </si>
  <si>
    <t>MEJORAMIENTO CARRETERA TRAMO BIF. CA-09 NORTE KM 46.86 ENTRADA FINCA SAN MIGUEL - ALDEA EL CARMEN, SANARATE, EL PROGRESO (PAVIMENTACION)</t>
  </si>
  <si>
    <t>MMEJORAMIENTO CALLE DEL CEMENTERIO GENERAL, CASCO URBANO, COMAPA, JUTIAPA</t>
  </si>
  <si>
    <t>CALLES</t>
  </si>
  <si>
    <t>MEJORAMIENTO CALLE (S) 5 AV. Y 3 CALLE ZONA 9 EL TEJAR, 18 AV. Y DIAGONAL 7 ZONA 5 - NUEVO HOSPITAL REGIONAL, CHIMALTENANGO, CHIMALTENANGO</t>
  </si>
  <si>
    <t>MEJORAMIENTO CARRETERA CA-13 AEROPUERTO INTERNACIONAL MUNDO MAYA KM. 477.700 - BIFURCACION IXLU KM. 490.000, FLORES, PETEN</t>
  </si>
  <si>
    <t>MEJORAMIENTO CARRETERA RD-PET-11-01 SAN BENITO - SANTA RITA, SAN BENITO, PETEN</t>
  </si>
  <si>
    <t>CAMINOS RURALES</t>
  </si>
  <si>
    <t>MEJORAMIENTO CALLE 8A. CALLE ENTRE 1ERA. Y 5A. AVENIDA Y ZANJON, ZONA 3, PALIN, ESCUINTLA</t>
  </si>
  <si>
    <t>MEJORAMIENTO CALLE CEMENTERIO GENERAL - INTERSECCION KM. 294.525 RN-12-NORTE, IXCHIGUAN, SAN MARCOS</t>
  </si>
  <si>
    <t>CONSTRUCCION INFRAESTRUCTURA DE AEROPUERTO (TORRE DE CONTROL), SAN JOSE, ESCUINTLA</t>
  </si>
  <si>
    <t>CONSTRUCCION INFRAESTRUCTURA DE AEROPUERTO (ESTACION DE BOMBEROS), SAN JOSE, ESCUINTLA</t>
  </si>
  <si>
    <t>AMPLIACION PISTA DE ATERRIZAJE , SAN JOSE, ESCUINTLA</t>
  </si>
  <si>
    <t>CONSTRUCCION PASO A DESNIVEL AVENIDA PETAPA Y 53 CALLE, ZONA 12, GUATEMALA, GUATEMALA</t>
  </si>
  <si>
    <t>CONSTRUCCION PASO A DESNIVEL CALZADA ROOSEVELT Y 9 AVENIDA, ZONA 11, GUATEMALA, GUATEMALA</t>
  </si>
  <si>
    <t xml:space="preserve">POBLACION BENEFICIADA </t>
  </si>
  <si>
    <t xml:space="preserve">TOTAL POBLACION BENEFICIADA </t>
  </si>
  <si>
    <t>MEJORAMIENTO CAMINO RURAL ALDEA CHIMAZAT - CASCO URBANO, SANTA CRUZ BALANYA, CHIMALTENANGO</t>
  </si>
  <si>
    <t>MEJORAMIENTO CAMINO RURAL ALDEA LA CRUZ - ALDEA HERMOGENES MONTELLANO, SAN PEDRO YEPOCAPA, CHIMALTENANGO</t>
  </si>
  <si>
    <t>MEJORAMIENTO CALLE 5TA. AVENIDA 9 CALLE - 13 CALLE ZONA 1, MELCHOR DE MENCOS, PETEN</t>
  </si>
  <si>
    <t xml:space="preserve">N/A </t>
  </si>
  <si>
    <t>REPARACION DE TECHADO SOBRE 5TA AVENIDA DE CALZADA ROOSEVELT - 4TA CALLE Y DE 2DA CALLE ENTRE 5TA - 3RA AVENIDA, MERCADO EL GUARDA, ZONA 11, GUATEMALA</t>
  </si>
  <si>
    <t>SANTA CRUZ BALANYA</t>
  </si>
  <si>
    <t>SAN PEDRO YEPOCAPA</t>
  </si>
  <si>
    <r>
      <t xml:space="preserve">BENEFICIARIOS          
PROYECTOS EN EJECUCION TERCER CUATRIMESTRE AÑO 2023
</t>
    </r>
    <r>
      <rPr>
        <sz val="10"/>
        <rFont val="Arial"/>
        <family val="2"/>
      </rPr>
      <t>Fuente: según datos del Sistema Nacional de Inversion Pública -SNIP-</t>
    </r>
  </si>
  <si>
    <t>FONDO SOCIAL DE SOLIDARIDAD           
KMS. MTS Y MTS2 DE PROYECTOS EJECUTADOS DURANTE EL TERCER. CUATRIMESTRE DEL 2023</t>
  </si>
  <si>
    <t>META</t>
  </si>
  <si>
    <t>UNIDAD META</t>
  </si>
  <si>
    <t>META EJECUTADA</t>
  </si>
  <si>
    <t xml:space="preserve">AVANCE FISICO </t>
  </si>
  <si>
    <t>KMS</t>
  </si>
  <si>
    <t>kms</t>
  </si>
  <si>
    <t>MTS</t>
  </si>
  <si>
    <t>MELCHOR</t>
  </si>
  <si>
    <t>MTS2</t>
  </si>
  <si>
    <r>
      <rPr>
        <b/>
        <sz val="9"/>
        <color rgb="FF000000"/>
        <rFont val="Calibri"/>
        <family val="2"/>
        <scheme val="minor"/>
      </rPr>
      <t xml:space="preserve">OBSERVACIÓN: </t>
    </r>
    <r>
      <rPr>
        <sz val="9"/>
        <color rgb="FF000000"/>
        <rFont val="Calibri"/>
        <family val="2"/>
        <scheme val="minor"/>
      </rPr>
      <t>Se hace la aclaracion que en la columna de meta ejecutada 2023 se reportan lo ejecutado en el periodo fiscal y los que estan terminado a nivel de carpeta de rodadura, el avance fisico hace referencia a todos los trabajos realizados en el proyecto, durante el periodo como por ejemplo, trabajos preliminares, movimiento de tierras, medidas de mitigacion ambientales, construcción de muros de contencion, senalizacion horizontal y vertical, etc.</t>
    </r>
  </si>
  <si>
    <t>Sistema de Contabilidad Integrada Gubernamental</t>
  </si>
  <si>
    <t xml:space="preserve"> Ejecución de Gastos - Reportes - Informacion Consolidada </t>
  </si>
  <si>
    <t>PAGINA   :</t>
  </si>
  <si>
    <t>DE</t>
  </si>
  <si>
    <t xml:space="preserve"> Ejecucion del Presupuesto (Grupos Dinamicos)</t>
  </si>
  <si>
    <t>FECHA     :</t>
  </si>
  <si>
    <t>Expresado en Quetzales</t>
  </si>
  <si>
    <t>HORA       :</t>
  </si>
  <si>
    <t>UNIDAD_EJECUTORA = 217</t>
  </si>
  <si>
    <t>REPORTE :</t>
  </si>
  <si>
    <t>R00804768.rpt</t>
  </si>
  <si>
    <t xml:space="preserve"> - ENTIDAD / UNIDAD EJECUTORA - RENGLON - </t>
  </si>
  <si>
    <t>DEL MES SEPTIEMBRE AL MES DE DICIEMBRE</t>
  </si>
  <si>
    <t>EJERCICIO:</t>
  </si>
  <si>
    <t>DESCRIPCION</t>
  </si>
  <si>
    <t>ASIGNADO</t>
  </si>
  <si>
    <t>MODIFICADO</t>
  </si>
  <si>
    <t>VIGENTE</t>
  </si>
  <si>
    <t>PRE 
COMPROMISO</t>
  </si>
  <si>
    <t>COMPROMETIDO</t>
  </si>
  <si>
    <t>DEVENGADO</t>
  </si>
  <si>
    <t>PAGADO</t>
  </si>
  <si>
    <t>SALDO POR
COMPROMETER</t>
  </si>
  <si>
    <t>SALDO POR DEVENGAR</t>
  </si>
  <si>
    <t>SALDO POR
 PAGAR</t>
  </si>
  <si>
    <t>%
EJEC</t>
  </si>
  <si>
    <t>11130013-0217</t>
  </si>
  <si>
    <t>MINISTERIO DE  COMUNICACIONES, INFRAESTRUCTURA Y VIVIENDA - FONDO SOCIAL DE SOLIDARIDAD</t>
  </si>
  <si>
    <t xml:space="preserve"> 022</t>
  </si>
  <si>
    <t>PERSONAL POR CONTRATO</t>
  </si>
  <si>
    <t xml:space="preserve"> 026</t>
  </si>
  <si>
    <t>COMPLEMENTO POR CALIDAD PROFESIONAL AL PERSONAL TEMPORAL</t>
  </si>
  <si>
    <t xml:space="preserve"> 027</t>
  </si>
  <si>
    <t>COMPLEMENTOS ESPECÍFICOS AL PERSONAL TEMPORAL</t>
  </si>
  <si>
    <t xml:space="preserve"> 029</t>
  </si>
  <si>
    <t>OTRAS REMUNERACIONES DE PERSONAL TEMPORAL</t>
  </si>
  <si>
    <t xml:space="preserve"> 071</t>
  </si>
  <si>
    <t>AGUINALDO</t>
  </si>
  <si>
    <t xml:space="preserve"> 072</t>
  </si>
  <si>
    <t>BONIFICACIÓN ANUAL (BONO 14)</t>
  </si>
  <si>
    <t xml:space="preserve"> 073</t>
  </si>
  <si>
    <t>BONO VACACIONAL</t>
  </si>
  <si>
    <t xml:space="preserve"> 111</t>
  </si>
  <si>
    <t>ENERGÍA ELÉCTRICA</t>
  </si>
  <si>
    <t xml:space="preserve"> 112</t>
  </si>
  <si>
    <t>AGUA</t>
  </si>
  <si>
    <t xml:space="preserve"> 113</t>
  </si>
  <si>
    <t>TELEFONÍA</t>
  </si>
  <si>
    <t xml:space="preserve"> 114</t>
  </si>
  <si>
    <t>CORREOS Y TELÉGRAFOS</t>
  </si>
  <si>
    <t xml:space="preserve"> 115</t>
  </si>
  <si>
    <t>EXTRACCIÓN DE BASURA Y DESTRUCCIÓN DE DESECHOS SÓLIDOS</t>
  </si>
  <si>
    <t xml:space="preserve"> 121</t>
  </si>
  <si>
    <t>DIVULGACIÓN E INFORMACIÓN</t>
  </si>
  <si>
    <t xml:space="preserve"> 122</t>
  </si>
  <si>
    <t>IMPRESIÓN, ENCUADERNACIÓN Y REPRODUCCIÓN</t>
  </si>
  <si>
    <t xml:space="preserve"> 131</t>
  </si>
  <si>
    <t>VIÁTICOS EN EL EXTERIOR</t>
  </si>
  <si>
    <t xml:space="preserve"> 133</t>
  </si>
  <si>
    <t>VIÁTICOS EN EL INTERIOR</t>
  </si>
  <si>
    <t xml:space="preserve"> 136</t>
  </si>
  <si>
    <t>RECONOCIMIENTO DE GASTOS</t>
  </si>
  <si>
    <t xml:space="preserve"> 141</t>
  </si>
  <si>
    <t>TRANSPORTE DE PERSONAS</t>
  </si>
  <si>
    <t xml:space="preserve"> 142</t>
  </si>
  <si>
    <t>FLETES</t>
  </si>
  <si>
    <t xml:space="preserve"> 151</t>
  </si>
  <si>
    <t>ARRENDAMIENTO DE EDIFICIOS Y LOCALES</t>
  </si>
  <si>
    <t xml:space="preserve"> 153</t>
  </si>
  <si>
    <t>ARRENDAMIENTO DE MÁQUINAS Y EQUIPOS DE OFICINA</t>
  </si>
  <si>
    <t xml:space="preserve"> 154</t>
  </si>
  <si>
    <t>ARRENDAMIENTO DE MAQUINARIA Y EQUIPO DE CONSTRUCCIÓN</t>
  </si>
  <si>
    <t xml:space="preserve"> 158</t>
  </si>
  <si>
    <t>DERECHOS DE BIENES INTANGIBLES</t>
  </si>
  <si>
    <t xml:space="preserve"> 162</t>
  </si>
  <si>
    <t>MANTENIMIENTO Y REPARACIÓN DE  EQUIPO DE OFICINA</t>
  </si>
  <si>
    <t xml:space="preserve"> 165</t>
  </si>
  <si>
    <t>MANTENIMIENTO Y REPARACIÓN DE MEDIOS DE TRANSPORTE</t>
  </si>
  <si>
    <t xml:space="preserve"> 166</t>
  </si>
  <si>
    <t>MANTENIMIENTO Y REPARACIÓN DE EQUIPO PARA COMUNICACIONES</t>
  </si>
  <si>
    <t xml:space="preserve"> 167</t>
  </si>
  <si>
    <t>MANTENIMIENTO Y REPARACIÓN DE MAQUINARIA Y EQUIPO DE CONSTRUCCIÓN</t>
  </si>
  <si>
    <t xml:space="preserve"> 168</t>
  </si>
  <si>
    <t>MANTENIMIENTO Y REPARACIÓN DE EQUIPO DE CÓMPUTO</t>
  </si>
  <si>
    <t xml:space="preserve"> 169</t>
  </si>
  <si>
    <t>MANTENIMIENTO Y REPARACIÓN DE OTRAS MAQUINARIAS Y EQUIPOS</t>
  </si>
  <si>
    <t xml:space="preserve"> 171</t>
  </si>
  <si>
    <t>MANTENIMIENTO Y REPARACIÓN DE EDIFICIOS</t>
  </si>
  <si>
    <t xml:space="preserve"> 173</t>
  </si>
  <si>
    <t>MANTENIMIENTO Y REPARACIÓN DE BIENES NACIONALES DE USO COMÚN</t>
  </si>
  <si>
    <t xml:space="preserve"> 174</t>
  </si>
  <si>
    <t>MANTENIMIENTO Y REPARACIÓN DE INSTALACIONES</t>
  </si>
  <si>
    <t xml:space="preserve"> 188</t>
  </si>
  <si>
    <t>SERVICIOS DE INGENIERÍA, ARQUITECTURA Y SUPERVISIÓN DE OBRAS</t>
  </si>
  <si>
    <t xml:space="preserve"> 189</t>
  </si>
  <si>
    <t>OTROS ESTUDIOS Y/O SERVICIOS</t>
  </si>
  <si>
    <t xml:space="preserve"> 191</t>
  </si>
  <si>
    <t>PRIMAS Y GASTOS DE SEGUROS Y FIANZAS</t>
  </si>
  <si>
    <t xml:space="preserve"> 194</t>
  </si>
  <si>
    <t>GASTOS BANCARIOS, COMISIONES Y OTROS GASTOS</t>
  </si>
  <si>
    <t xml:space="preserve"> 195</t>
  </si>
  <si>
    <t>IMPUESTOS, DERECHOS Y TASAS</t>
  </si>
  <si>
    <t xml:space="preserve"> 196</t>
  </si>
  <si>
    <t>SERVICIOS DE ATENCIÓN Y PROTOCOLO</t>
  </si>
  <si>
    <t xml:space="preserve"> 197</t>
  </si>
  <si>
    <t>SERVICIOS DE VIGILANCIA</t>
  </si>
  <si>
    <t xml:space="preserve"> 199</t>
  </si>
  <si>
    <t>OTROS SERVICIOS</t>
  </si>
  <si>
    <t xml:space="preserve"> 211</t>
  </si>
  <si>
    <t>ALIMENTOS PARA PERSONAS</t>
  </si>
  <si>
    <t xml:space="preserve"> 214</t>
  </si>
  <si>
    <t>PRODUCTOS AGROFORESTALES, MADERA, CORCHO Y SUS MANUFACTURAS</t>
  </si>
  <si>
    <t xml:space="preserve"> 223</t>
  </si>
  <si>
    <t>PIEDRA, ARCILLA Y ARENA</t>
  </si>
  <si>
    <t xml:space="preserve"> 224</t>
  </si>
  <si>
    <t>PÓMEZ, CAL Y YESO</t>
  </si>
  <si>
    <t xml:space="preserve"> 231</t>
  </si>
  <si>
    <t>HILADOS Y TELAS</t>
  </si>
  <si>
    <t xml:space="preserve"> 232</t>
  </si>
  <si>
    <t>ACABADOS TEXTILES</t>
  </si>
  <si>
    <t xml:space="preserve"> 233</t>
  </si>
  <si>
    <t>PRENDAS DE VESTIR</t>
  </si>
  <si>
    <t xml:space="preserve"> 239</t>
  </si>
  <si>
    <t>OTROS TEXTILES Y VESTUARIO</t>
  </si>
  <si>
    <t xml:space="preserve"> 241</t>
  </si>
  <si>
    <t>PAPEL DE ESCRITORIO</t>
  </si>
  <si>
    <t xml:space="preserve"> 243</t>
  </si>
  <si>
    <t>PRODUCTOS DE PAPEL O CARTÓN</t>
  </si>
  <si>
    <t xml:space="preserve"> 244</t>
  </si>
  <si>
    <t>PRODUCTOS DE ARTES GRÁFICAS</t>
  </si>
  <si>
    <t xml:space="preserve"> 245</t>
  </si>
  <si>
    <t>LIBROS, REVISTAS Y PERIÓDICOS</t>
  </si>
  <si>
    <t xml:space="preserve"> 247</t>
  </si>
  <si>
    <t>ESPECIES TIMBRADAS Y VALORES</t>
  </si>
  <si>
    <t xml:space="preserve"> 252</t>
  </si>
  <si>
    <t>ARTÍCULOS DE CUERO</t>
  </si>
  <si>
    <t xml:space="preserve"> 253</t>
  </si>
  <si>
    <t>LLANTAS Y NEUMÁTICOS</t>
  </si>
  <si>
    <t xml:space="preserve"> 254</t>
  </si>
  <si>
    <t>ARTÍCULOS DE CAUCHO</t>
  </si>
  <si>
    <t xml:space="preserve"> 261</t>
  </si>
  <si>
    <t>ELEMENTOS Y COMPUESTOS QUÍMICOS</t>
  </si>
  <si>
    <t xml:space="preserve"> 262</t>
  </si>
  <si>
    <t>COMBUSTIBLES Y LUBRICANTES</t>
  </si>
  <si>
    <t xml:space="preserve"> 266</t>
  </si>
  <si>
    <t>PRODUCTOS MEDICINALES Y FARMACÉUTICOS</t>
  </si>
  <si>
    <t xml:space="preserve"> 267</t>
  </si>
  <si>
    <t>TINTES, PINTURAS Y COLORANTES</t>
  </si>
  <si>
    <t xml:space="preserve"> 268</t>
  </si>
  <si>
    <t>PRODUCTOS PLÁSTICOS, NYLON, VINIL Y P.V.C.</t>
  </si>
  <si>
    <t xml:space="preserve"> 269</t>
  </si>
  <si>
    <t>OTROS PRODUCTOS QUÍMICOS Y CONEXOS</t>
  </si>
  <si>
    <t xml:space="preserve"> 272</t>
  </si>
  <si>
    <t>PRODUCTOS DE VIDRIO</t>
  </si>
  <si>
    <t xml:space="preserve"> 273</t>
  </si>
  <si>
    <t>PRODUCTOS DE LOZA Y PORCELANA</t>
  </si>
  <si>
    <t xml:space="preserve"> 274</t>
  </si>
  <si>
    <t>CEMENTO</t>
  </si>
  <si>
    <t xml:space="preserve"> 275</t>
  </si>
  <si>
    <t>PRODUCTOS DE CEMENTO, PÓMEZ, ASBESTO Y YESO</t>
  </si>
  <si>
    <t xml:space="preserve"> 281</t>
  </si>
  <si>
    <t>PRODUCTOS SIDERÚRGICOS</t>
  </si>
  <si>
    <t xml:space="preserve"> 282</t>
  </si>
  <si>
    <t>PRODUCTOS METALÚRGICOS NO FÉRRICOS</t>
  </si>
  <si>
    <t xml:space="preserve"> 283</t>
  </si>
  <si>
    <t>PRODUCTOS DE METAL Y SUS ALEACIONES</t>
  </si>
  <si>
    <t xml:space="preserve"> 284</t>
  </si>
  <si>
    <t>ESTRUCTURAS METÁLICAS ACABADAS</t>
  </si>
  <si>
    <t xml:space="preserve"> 286</t>
  </si>
  <si>
    <t>HERRAMIENTAS MENORES</t>
  </si>
  <si>
    <t xml:space="preserve"> 289</t>
  </si>
  <si>
    <t>OTROS PRODUCTOS METÁLICOS</t>
  </si>
  <si>
    <t xml:space="preserve"> 291</t>
  </si>
  <si>
    <t>ÚTILES DE OFICINA</t>
  </si>
  <si>
    <t xml:space="preserve"> 292</t>
  </si>
  <si>
    <t>PRODUCTOS SANITARIOS, DE LIMPIEZA Y DE USO PERSONAL</t>
  </si>
  <si>
    <t xml:space="preserve"> 293</t>
  </si>
  <si>
    <t>ÚTILES EDUCACIONALES Y CULTURALES</t>
  </si>
  <si>
    <t xml:space="preserve"> 294</t>
  </si>
  <si>
    <t>ÚTILES DEPORTIVOS Y RECREATIVOS</t>
  </si>
  <si>
    <t xml:space="preserve"> 295</t>
  </si>
  <si>
    <t>ÚTILES MENORES, SUMINISTROS E INSTRUMENTAL MÉDICO-QUIRÚRGICOS, DE LABORATORIO Y CUIDADO DE LA SALUD</t>
  </si>
  <si>
    <t xml:space="preserve"> 297</t>
  </si>
  <si>
    <t>MATERIALES, PRODUCTOS Y ACCS. ELÉCTRICOS, CABLEADO ESTRUCTURADO DE REDES INFORMÁTICAS Y TELEFÓNICAS</t>
  </si>
  <si>
    <t xml:space="preserve"> 298</t>
  </si>
  <si>
    <t>ACCESORIOS Y REPUESTOS EN GENERAL</t>
  </si>
  <si>
    <t xml:space="preserve"> 299</t>
  </si>
  <si>
    <t>OTROS MATERIALES Y SUMINISTROS</t>
  </si>
  <si>
    <t xml:space="preserve"> 322</t>
  </si>
  <si>
    <t>MOBILIARIO Y EQUIPO DE OFICINA</t>
  </si>
  <si>
    <t xml:space="preserve"> 323</t>
  </si>
  <si>
    <t>MOBILIARIO Y EQUIPO MÉDICO-SANITARIO Y DE LABORATORIO</t>
  </si>
  <si>
    <t xml:space="preserve"> 324</t>
  </si>
  <si>
    <t>EQUIPO EDUCACIONAL, CULTURAL Y RECREATIVO</t>
  </si>
  <si>
    <t xml:space="preserve"> 325</t>
  </si>
  <si>
    <t>EQUIPO DE TRANSPORTE</t>
  </si>
  <si>
    <t xml:space="preserve"> 326</t>
  </si>
  <si>
    <t>EQUIPO PARA COMUNICACIONES</t>
  </si>
  <si>
    <t xml:space="preserve"> 327</t>
  </si>
  <si>
    <t>MAQUINARIA Y EQUIPO PARA LA CONSTRUCCIÓN</t>
  </si>
  <si>
    <t xml:space="preserve"> 328</t>
  </si>
  <si>
    <t>EQUIPO DE CÓMPUTO</t>
  </si>
  <si>
    <t xml:space="preserve"> 329</t>
  </si>
  <si>
    <t>OTRAS MAQUINARIAS Y EQUIPOS</t>
  </si>
  <si>
    <t xml:space="preserve"> 331</t>
  </si>
  <si>
    <t>CONSTRUCCIONES DE BIENES NACIONALES DE USO COMÚN</t>
  </si>
  <si>
    <t xml:space="preserve"> 332</t>
  </si>
  <si>
    <t>CONSTRUCCIONES DE BIENES NACIONALES DE USO NO COMÚN</t>
  </si>
  <si>
    <t xml:space="preserve"> 413</t>
  </si>
  <si>
    <t>INDEMNIZACIONES AL PERSONAL</t>
  </si>
  <si>
    <t xml:space="preserve"> 415</t>
  </si>
  <si>
    <t>VACACIONES PAGADAS POR RETIRO</t>
  </si>
  <si>
    <t xml:space="preserve"> 913</t>
  </si>
  <si>
    <t>SENTENCIAS JUDICIALES</t>
  </si>
  <si>
    <t xml:space="preserve">TOTAL  </t>
  </si>
  <si>
    <t>11130013-0217  MINISTERIO DE  COMUNICACIONES, INFRAESTRUCTURA Y VIVIENDA - FONDO SOCIAL DE SOLIDARIDAD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</si>
</sst>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_);\(0\)"/>
    <numFmt numFmtId="165" formatCode="0.000"/>
    <numFmt numFmtId="166" formatCode="#,##0.000"/>
    <numFmt numFmtId="167" formatCode="h\:mm\.ss\ "/>
  </numFmts>
  <fonts count="2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24"/>
      <name val="Arial"/>
      <family val="2"/>
    </font>
    <font>
      <sz val="12"/>
      <name val="Arial Narrow"/>
      <family val="2"/>
    </font>
    <font>
      <b/>
      <sz val="36"/>
      <name val="Arial Narrow"/>
      <family val="2"/>
    </font>
    <font>
      <b/>
      <sz val="12"/>
      <name val="Arial Narrow"/>
      <family val="2"/>
    </font>
    <font>
      <sz val="9"/>
      <color rgb="FF000000"/>
      <name val="Calibri"/>
      <family val="2"/>
      <scheme val="minor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b/>
      <sz val="7"/>
      <name val="Arial"/>
      <family val="2"/>
    </font>
    <font>
      <b/>
      <sz val="1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2"/>
      <color indexed="8"/>
      <name val="ARIAL"/>
      <charset val="1"/>
    </font>
    <font>
      <b/>
      <sz val="8"/>
      <color indexed="8"/>
      <name val="Arial"/>
      <charset val="1"/>
    </font>
    <font>
      <b/>
      <sz val="9"/>
      <color indexed="8"/>
      <name val="ARIAL"/>
      <charset val="1"/>
    </font>
    <font>
      <b/>
      <sz val="6"/>
      <color indexed="8"/>
      <name val="Arial"/>
      <charset val="1"/>
    </font>
    <font>
      <sz val="6"/>
      <color indexed="8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Fill="1"/>
    <xf numFmtId="164" fontId="2" fillId="0" borderId="0" xfId="0" applyNumberFormat="1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left" indent="8"/>
    </xf>
    <xf numFmtId="1" fontId="3" fillId="0" borderId="0" xfId="0" applyNumberFormat="1" applyFont="1"/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5" fillId="0" borderId="0" xfId="0" applyFont="1" applyFill="1" applyAlignment="1">
      <alignment wrapText="1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3" fontId="7" fillId="3" borderId="2" xfId="0" applyNumberFormat="1" applyFont="1" applyFill="1" applyBorder="1" applyAlignment="1">
      <alignment horizontal="center" vertical="center" wrapText="1"/>
    </xf>
    <xf numFmtId="3" fontId="8" fillId="0" borderId="4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3" fontId="8" fillId="4" borderId="1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3" fontId="8" fillId="0" borderId="3" xfId="0" applyNumberFormat="1" applyFont="1" applyFill="1" applyBorder="1" applyAlignment="1">
      <alignment horizontal="center" vertical="center" wrapText="1"/>
    </xf>
    <xf numFmtId="3" fontId="8" fillId="0" borderId="7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2" fontId="0" fillId="0" borderId="0" xfId="0" applyNumberFormat="1"/>
    <xf numFmtId="0" fontId="5" fillId="0" borderId="0" xfId="0" applyFont="1" applyAlignment="1">
      <alignment wrapText="1"/>
    </xf>
    <xf numFmtId="0" fontId="10" fillId="0" borderId="8" xfId="0" applyFont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165" fontId="7" fillId="0" borderId="2" xfId="1" applyNumberFormat="1" applyFont="1" applyFill="1" applyBorder="1" applyAlignment="1">
      <alignment horizontal="center" vertical="center" wrapText="1"/>
    </xf>
    <xf numFmtId="10" fontId="9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 wrapText="1"/>
    </xf>
    <xf numFmtId="2" fontId="7" fillId="4" borderId="2" xfId="1" applyNumberFormat="1" applyFont="1" applyFill="1" applyBorder="1" applyAlignment="1">
      <alignment horizontal="center" vertical="center" wrapText="1"/>
    </xf>
    <xf numFmtId="10" fontId="9" fillId="4" borderId="1" xfId="0" applyNumberFormat="1" applyFont="1" applyFill="1" applyBorder="1" applyAlignment="1">
      <alignment horizontal="center" vertical="center"/>
    </xf>
    <xf numFmtId="2" fontId="7" fillId="4" borderId="1" xfId="1" applyNumberFormat="1" applyFont="1" applyFill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166" fontId="7" fillId="0" borderId="1" xfId="1" applyNumberFormat="1" applyFont="1" applyFill="1" applyBorder="1" applyAlignment="1">
      <alignment horizontal="center" vertical="center" wrapText="1"/>
    </xf>
    <xf numFmtId="166" fontId="8" fillId="0" borderId="1" xfId="0" applyNumberFormat="1" applyFont="1" applyBorder="1" applyAlignment="1">
      <alignment horizontal="center" vertical="center" wrapText="1"/>
    </xf>
    <xf numFmtId="4" fontId="7" fillId="4" borderId="2" xfId="1" applyNumberFormat="1" applyFont="1" applyFill="1" applyBorder="1" applyAlignment="1">
      <alignment horizontal="center" vertical="center" wrapText="1"/>
    </xf>
    <xf numFmtId="4" fontId="7" fillId="0" borderId="2" xfId="1" applyNumberFormat="1" applyFont="1" applyFill="1" applyBorder="1" applyAlignment="1">
      <alignment horizontal="center" vertical="center" wrapText="1"/>
    </xf>
    <xf numFmtId="2" fontId="7" fillId="0" borderId="1" xfId="1" applyNumberFormat="1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4" fontId="7" fillId="4" borderId="1" xfId="1" applyNumberFormat="1" applyFont="1" applyFill="1" applyBorder="1" applyAlignment="1">
      <alignment horizontal="center" vertical="center" wrapText="1"/>
    </xf>
    <xf numFmtId="43" fontId="0" fillId="0" borderId="0" xfId="1" applyFont="1" applyFill="1"/>
    <xf numFmtId="0" fontId="6" fillId="0" borderId="9" xfId="0" applyFont="1" applyBorder="1" applyAlignment="1">
      <alignment horizontal="left" vertical="center" wrapText="1"/>
    </xf>
    <xf numFmtId="0" fontId="0" fillId="0" borderId="0" xfId="0" applyAlignment="1">
      <alignment vertical="top"/>
    </xf>
    <xf numFmtId="0" fontId="16" fillId="0" borderId="0" xfId="0" applyFont="1" applyAlignment="1">
      <alignment horizontal="center" vertical="top"/>
    </xf>
    <xf numFmtId="0" fontId="17" fillId="0" borderId="0" xfId="0" applyFont="1" applyAlignment="1">
      <alignment horizontal="left" vertical="top" wrapText="1" readingOrder="1"/>
    </xf>
    <xf numFmtId="3" fontId="17" fillId="0" borderId="0" xfId="0" applyNumberFormat="1" applyFont="1" applyAlignment="1">
      <alignment horizontal="left" vertical="top"/>
    </xf>
    <xf numFmtId="14" fontId="17" fillId="0" borderId="0" xfId="0" applyNumberFormat="1" applyFont="1" applyAlignment="1">
      <alignment horizontal="left" vertical="top"/>
    </xf>
    <xf numFmtId="0" fontId="18" fillId="0" borderId="0" xfId="0" applyFont="1" applyAlignment="1">
      <alignment horizontal="center" vertical="top"/>
    </xf>
    <xf numFmtId="167" fontId="17" fillId="0" borderId="0" xfId="0" applyNumberFormat="1" applyFont="1" applyAlignment="1">
      <alignment horizontal="left" vertical="top"/>
    </xf>
    <xf numFmtId="0" fontId="17" fillId="0" borderId="0" xfId="0" applyFont="1" applyAlignment="1">
      <alignment horizontal="left" vertical="top"/>
    </xf>
    <xf numFmtId="0" fontId="19" fillId="0" borderId="0" xfId="0" applyFont="1" applyAlignment="1">
      <alignment horizontal="center" vertical="top" wrapText="1" readingOrder="1"/>
    </xf>
    <xf numFmtId="0" fontId="19" fillId="0" borderId="0" xfId="0" applyFont="1" applyAlignment="1">
      <alignment horizontal="center" vertical="top" wrapText="1" readingOrder="1"/>
    </xf>
    <xf numFmtId="0" fontId="19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4" fontId="20" fillId="0" borderId="0" xfId="0" applyNumberFormat="1" applyFont="1" applyAlignment="1">
      <alignment horizontal="right" vertical="top"/>
    </xf>
    <xf numFmtId="4" fontId="20" fillId="0" borderId="0" xfId="0" applyNumberFormat="1" applyFont="1" applyAlignment="1">
      <alignment horizontal="right" vertical="top"/>
    </xf>
    <xf numFmtId="0" fontId="20" fillId="0" borderId="0" xfId="0" applyFont="1" applyAlignment="1">
      <alignment horizontal="left" vertical="top" wrapText="1" readingOrder="1"/>
    </xf>
    <xf numFmtId="0" fontId="19" fillId="0" borderId="0" xfId="0" applyFont="1" applyAlignment="1">
      <alignment horizontal="left" vertical="top" wrapText="1" readingOrder="1"/>
    </xf>
    <xf numFmtId="4" fontId="19" fillId="0" borderId="10" xfId="0" applyNumberFormat="1" applyFont="1" applyBorder="1" applyAlignment="1">
      <alignment horizontal="right" vertical="top"/>
    </xf>
    <xf numFmtId="4" fontId="19" fillId="0" borderId="10" xfId="0" applyNumberFormat="1" applyFont="1" applyBorder="1" applyAlignment="1">
      <alignment horizontal="right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0</xdr:row>
      <xdr:rowOff>0</xdr:rowOff>
    </xdr:from>
    <xdr:to>
      <xdr:col>5</xdr:col>
      <xdr:colOff>696058</xdr:colOff>
      <xdr:row>2</xdr:row>
      <xdr:rowOff>183173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3C9928F8-C08A-452E-8F4F-BCDD06475EC9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3" t="3935" r="6197" b="83167"/>
        <a:stretch/>
      </xdr:blipFill>
      <xdr:spPr>
        <a:xfrm>
          <a:off x="95249" y="0"/>
          <a:ext cx="5531828" cy="1047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747349</xdr:colOff>
      <xdr:row>0</xdr:row>
      <xdr:rowOff>43962</xdr:rowOff>
    </xdr:from>
    <xdr:ext cx="1509344" cy="545854"/>
    <xdr:pic>
      <xdr:nvPicPr>
        <xdr:cNvPr id="2" name="Imagen 1" descr="C:\Users\haref\Downloads\Logo-FSS  gris.png">
          <a:extLst>
            <a:ext uri="{FF2B5EF4-FFF2-40B4-BE49-F238E27FC236}">
              <a16:creationId xmlns:a16="http://schemas.microsoft.com/office/drawing/2014/main" id="{806DF438-922D-4321-AFB1-93AAC918AF0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0124" y="43962"/>
          <a:ext cx="1509344" cy="545854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2</xdr:col>
      <xdr:colOff>2114324</xdr:colOff>
      <xdr:row>4</xdr:row>
      <xdr:rowOff>52021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C13BA30-0D5F-4755-BE51-4CC371B92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274" cy="814021"/>
        </a:xfrm>
        <a:prstGeom prst="rect">
          <a:avLst/>
        </a:prstGeom>
      </xdr:spPr>
    </xdr:pic>
    <xdr:clientData/>
  </xdr:twoCellAnchor>
  <xdr:oneCellAnchor>
    <xdr:from>
      <xdr:col>7</xdr:col>
      <xdr:colOff>0</xdr:colOff>
      <xdr:row>0</xdr:row>
      <xdr:rowOff>43962</xdr:rowOff>
    </xdr:from>
    <xdr:ext cx="1509344" cy="545854"/>
    <xdr:pic>
      <xdr:nvPicPr>
        <xdr:cNvPr id="4" name="Imagen 3" descr="C:\Users\haref\Downloads\Logo-FSS  gris.png">
          <a:extLst>
            <a:ext uri="{FF2B5EF4-FFF2-40B4-BE49-F238E27FC236}">
              <a16:creationId xmlns:a16="http://schemas.microsoft.com/office/drawing/2014/main" id="{AE6556E2-3A39-4823-A209-1707CFF1DEE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43962"/>
          <a:ext cx="1509344" cy="54585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4"/>
  <sheetViews>
    <sheetView view="pageBreakPreview" topLeftCell="A30" zoomScale="130" zoomScaleNormal="130" zoomScaleSheetLayoutView="130" workbookViewId="0">
      <selection activeCell="C57" sqref="C57"/>
    </sheetView>
  </sheetViews>
  <sheetFormatPr baseColWidth="10" defaultRowHeight="15" x14ac:dyDescent="0.25"/>
  <cols>
    <col min="1" max="1" width="4.140625" customWidth="1"/>
    <col min="2" max="2" width="7" customWidth="1"/>
    <col min="3" max="3" width="36.140625" style="21" customWidth="1"/>
    <col min="4" max="4" width="13" style="10" customWidth="1"/>
    <col min="5" max="5" width="13.5703125" customWidth="1"/>
    <col min="6" max="6" width="11.42578125" style="1" customWidth="1"/>
  </cols>
  <sheetData>
    <row r="1" spans="1:9" s="3" customFormat="1" ht="33.75" customHeight="1" x14ac:dyDescent="0.65">
      <c r="A1" s="2"/>
      <c r="B1" s="2"/>
      <c r="C1" s="20"/>
      <c r="D1" s="9"/>
      <c r="E1" s="4"/>
      <c r="F1" s="11"/>
    </row>
    <row r="2" spans="1:9" s="3" customFormat="1" ht="33.75" customHeight="1" x14ac:dyDescent="0.65">
      <c r="A2" s="2"/>
      <c r="B2" s="2"/>
      <c r="C2" s="20"/>
      <c r="D2" s="9"/>
      <c r="E2" s="4"/>
      <c r="F2" s="11"/>
      <c r="I2"/>
    </row>
    <row r="3" spans="1:9" s="3" customFormat="1" ht="20.25" customHeight="1" x14ac:dyDescent="0.25">
      <c r="A3" s="33" t="s">
        <v>89</v>
      </c>
      <c r="B3" s="33"/>
      <c r="C3" s="33"/>
      <c r="D3" s="33"/>
      <c r="E3" s="33"/>
      <c r="F3" s="33"/>
    </row>
    <row r="4" spans="1:9" s="5" customFormat="1" ht="45.75" customHeight="1" x14ac:dyDescent="0.25">
      <c r="A4" s="34"/>
      <c r="B4" s="34"/>
      <c r="C4" s="34"/>
      <c r="D4" s="34"/>
      <c r="E4" s="34"/>
      <c r="F4" s="34"/>
    </row>
    <row r="5" spans="1:9" ht="30" customHeight="1" x14ac:dyDescent="0.25">
      <c r="A5" s="36" t="s">
        <v>2</v>
      </c>
      <c r="B5" s="36" t="s">
        <v>1</v>
      </c>
      <c r="C5" s="36" t="s">
        <v>0</v>
      </c>
      <c r="D5" s="36" t="s">
        <v>3</v>
      </c>
      <c r="E5" s="36"/>
      <c r="F5" s="35" t="s">
        <v>80</v>
      </c>
    </row>
    <row r="6" spans="1:9" x14ac:dyDescent="0.25">
      <c r="A6" s="36"/>
      <c r="B6" s="36"/>
      <c r="C6" s="36"/>
      <c r="D6" s="13" t="s">
        <v>5</v>
      </c>
      <c r="E6" s="13" t="s">
        <v>4</v>
      </c>
      <c r="F6" s="35"/>
    </row>
    <row r="7" spans="1:9" ht="15" hidden="1" customHeight="1" x14ac:dyDescent="0.25">
      <c r="A7" s="25" t="s">
        <v>15</v>
      </c>
      <c r="B7" s="26"/>
      <c r="C7" s="26"/>
      <c r="D7" s="26"/>
      <c r="E7" s="27"/>
      <c r="F7" s="12"/>
    </row>
    <row r="8" spans="1:9" s="1" customFormat="1" ht="42" customHeight="1" x14ac:dyDescent="0.25">
      <c r="A8" s="6">
        <v>1</v>
      </c>
      <c r="B8" s="6">
        <v>155771</v>
      </c>
      <c r="C8" s="7" t="s">
        <v>64</v>
      </c>
      <c r="D8" s="7" t="s">
        <v>7</v>
      </c>
      <c r="E8" s="7" t="s">
        <v>6</v>
      </c>
      <c r="F8" s="8">
        <v>509132</v>
      </c>
    </row>
    <row r="9" spans="1:9" s="1" customFormat="1" ht="42" hidden="1" customHeight="1" x14ac:dyDescent="0.25">
      <c r="A9" s="7">
        <v>2</v>
      </c>
      <c r="B9" s="6">
        <v>276035</v>
      </c>
      <c r="C9" s="7" t="s">
        <v>65</v>
      </c>
      <c r="D9" s="7" t="s">
        <v>13</v>
      </c>
      <c r="E9" s="7" t="s">
        <v>14</v>
      </c>
      <c r="F9" s="8">
        <v>46384</v>
      </c>
    </row>
    <row r="10" spans="1:9" s="1" customFormat="1" ht="51.75" hidden="1" customHeight="1" x14ac:dyDescent="0.25">
      <c r="A10" s="7">
        <f t="shared" ref="A10:A21" si="0">+A9+1</f>
        <v>3</v>
      </c>
      <c r="B10" s="6">
        <v>276084</v>
      </c>
      <c r="C10" s="7" t="s">
        <v>29</v>
      </c>
      <c r="D10" s="7" t="s">
        <v>30</v>
      </c>
      <c r="E10" s="7" t="s">
        <v>14</v>
      </c>
      <c r="F10" s="8">
        <v>32630</v>
      </c>
    </row>
    <row r="11" spans="1:9" s="1" customFormat="1" ht="51.75" hidden="1" customHeight="1" x14ac:dyDescent="0.25">
      <c r="A11" s="7">
        <f t="shared" si="0"/>
        <v>4</v>
      </c>
      <c r="B11" s="6">
        <v>129914</v>
      </c>
      <c r="C11" s="7" t="s">
        <v>66</v>
      </c>
      <c r="D11" s="7" t="s">
        <v>9</v>
      </c>
      <c r="E11" s="7" t="s">
        <v>8</v>
      </c>
      <c r="F11" s="8">
        <v>39710</v>
      </c>
    </row>
    <row r="12" spans="1:9" s="1" customFormat="1" ht="51.75" hidden="1" customHeight="1" x14ac:dyDescent="0.25">
      <c r="A12" s="7">
        <f t="shared" si="0"/>
        <v>5</v>
      </c>
      <c r="B12" s="6">
        <v>283717</v>
      </c>
      <c r="C12" s="7" t="s">
        <v>33</v>
      </c>
      <c r="D12" s="7" t="s">
        <v>8</v>
      </c>
      <c r="E12" s="7" t="s">
        <v>16</v>
      </c>
      <c r="F12" s="8">
        <v>3860</v>
      </c>
    </row>
    <row r="13" spans="1:9" s="1" customFormat="1" ht="51.75" hidden="1" customHeight="1" x14ac:dyDescent="0.25">
      <c r="A13" s="7">
        <f t="shared" si="0"/>
        <v>6</v>
      </c>
      <c r="B13" s="6">
        <v>295015</v>
      </c>
      <c r="C13" s="7" t="s">
        <v>31</v>
      </c>
      <c r="D13" s="7" t="s">
        <v>32</v>
      </c>
      <c r="E13" s="7" t="s">
        <v>28</v>
      </c>
      <c r="F13" s="8">
        <v>3969</v>
      </c>
    </row>
    <row r="14" spans="1:9" s="1" customFormat="1" ht="51.75" hidden="1" customHeight="1" x14ac:dyDescent="0.25">
      <c r="A14" s="7">
        <f t="shared" si="0"/>
        <v>7</v>
      </c>
      <c r="B14" s="6">
        <v>276039</v>
      </c>
      <c r="C14" s="7" t="s">
        <v>70</v>
      </c>
      <c r="D14" s="7" t="s">
        <v>43</v>
      </c>
      <c r="E14" s="7" t="s">
        <v>14</v>
      </c>
      <c r="F14" s="8">
        <v>202633</v>
      </c>
    </row>
    <row r="15" spans="1:9" s="1" customFormat="1" ht="51.75" hidden="1" customHeight="1" x14ac:dyDescent="0.25">
      <c r="A15" s="7">
        <f t="shared" si="0"/>
        <v>8</v>
      </c>
      <c r="B15" s="6">
        <v>276083</v>
      </c>
      <c r="C15" s="7" t="s">
        <v>71</v>
      </c>
      <c r="D15" s="7" t="s">
        <v>44</v>
      </c>
      <c r="E15" s="7" t="s">
        <v>14</v>
      </c>
      <c r="F15" s="8">
        <v>149137</v>
      </c>
    </row>
    <row r="16" spans="1:9" s="1" customFormat="1" ht="51.75" hidden="1" customHeight="1" x14ac:dyDescent="0.25">
      <c r="A16" s="7">
        <f t="shared" si="0"/>
        <v>9</v>
      </c>
      <c r="B16" s="6">
        <v>276028</v>
      </c>
      <c r="C16" s="7" t="s">
        <v>37</v>
      </c>
      <c r="D16" s="7" t="s">
        <v>45</v>
      </c>
      <c r="E16" s="7" t="s">
        <v>14</v>
      </c>
      <c r="F16" s="8">
        <v>83331</v>
      </c>
    </row>
    <row r="17" spans="1:6" s="1" customFormat="1" ht="51.75" hidden="1" customHeight="1" x14ac:dyDescent="0.25">
      <c r="A17" s="7">
        <f t="shared" si="0"/>
        <v>10</v>
      </c>
      <c r="B17" s="6">
        <v>299243</v>
      </c>
      <c r="C17" s="7" t="s">
        <v>38</v>
      </c>
      <c r="D17" s="7" t="s">
        <v>41</v>
      </c>
      <c r="E17" s="7" t="s">
        <v>22</v>
      </c>
      <c r="F17" s="7">
        <v>18794</v>
      </c>
    </row>
    <row r="18" spans="1:6" s="1" customFormat="1" ht="42" customHeight="1" x14ac:dyDescent="0.25">
      <c r="A18" s="7">
        <v>2</v>
      </c>
      <c r="B18" s="6">
        <v>280288</v>
      </c>
      <c r="C18" s="7" t="s">
        <v>50</v>
      </c>
      <c r="D18" s="7" t="s">
        <v>51</v>
      </c>
      <c r="E18" s="7" t="s">
        <v>47</v>
      </c>
      <c r="F18" s="8">
        <v>5227</v>
      </c>
    </row>
    <row r="19" spans="1:6" s="1" customFormat="1" ht="42" customHeight="1" x14ac:dyDescent="0.25">
      <c r="A19" s="7">
        <v>3</v>
      </c>
      <c r="B19" s="6">
        <v>280292</v>
      </c>
      <c r="C19" s="7" t="s">
        <v>58</v>
      </c>
      <c r="D19" s="7" t="s">
        <v>62</v>
      </c>
      <c r="E19" s="7" t="s">
        <v>63</v>
      </c>
      <c r="F19" s="8">
        <v>14839</v>
      </c>
    </row>
    <row r="20" spans="1:6" s="1" customFormat="1" ht="42" customHeight="1" x14ac:dyDescent="0.25">
      <c r="A20" s="7">
        <v>4</v>
      </c>
      <c r="B20" s="6">
        <v>280291</v>
      </c>
      <c r="C20" s="7" t="s">
        <v>59</v>
      </c>
      <c r="D20" s="7" t="s">
        <v>24</v>
      </c>
      <c r="E20" s="7" t="s">
        <v>8</v>
      </c>
      <c r="F20" s="8">
        <v>11620</v>
      </c>
    </row>
    <row r="21" spans="1:6" s="1" customFormat="1" ht="42" customHeight="1" x14ac:dyDescent="0.25">
      <c r="A21" s="7">
        <f t="shared" si="0"/>
        <v>5</v>
      </c>
      <c r="B21" s="6">
        <v>295013</v>
      </c>
      <c r="C21" s="7" t="s">
        <v>60</v>
      </c>
      <c r="D21" s="7" t="s">
        <v>28</v>
      </c>
      <c r="E21" s="7" t="s">
        <v>28</v>
      </c>
      <c r="F21" s="8">
        <v>10073</v>
      </c>
    </row>
    <row r="22" spans="1:6" s="1" customFormat="1" ht="51.75" hidden="1" customHeight="1" x14ac:dyDescent="0.25">
      <c r="A22" s="23" t="s">
        <v>68</v>
      </c>
      <c r="B22" s="24"/>
      <c r="C22" s="24"/>
      <c r="D22" s="24"/>
      <c r="E22" s="24"/>
      <c r="F22" s="19"/>
    </row>
    <row r="23" spans="1:6" s="1" customFormat="1" ht="51.75" hidden="1" customHeight="1" x14ac:dyDescent="0.25">
      <c r="A23" s="7">
        <f>+A21+1</f>
        <v>6</v>
      </c>
      <c r="B23" s="6">
        <v>282154</v>
      </c>
      <c r="C23" s="7" t="s">
        <v>67</v>
      </c>
      <c r="D23" s="7" t="s">
        <v>17</v>
      </c>
      <c r="E23" s="7" t="s">
        <v>16</v>
      </c>
      <c r="F23" s="8">
        <v>4433</v>
      </c>
    </row>
    <row r="24" spans="1:6" s="1" customFormat="1" ht="51.75" hidden="1" customHeight="1" x14ac:dyDescent="0.25">
      <c r="A24" s="7">
        <f>+A23+1</f>
        <v>7</v>
      </c>
      <c r="B24" s="6">
        <v>295868</v>
      </c>
      <c r="C24" s="7" t="s">
        <v>34</v>
      </c>
      <c r="D24" s="7" t="s">
        <v>35</v>
      </c>
      <c r="E24" s="7" t="s">
        <v>6</v>
      </c>
      <c r="F24" s="8">
        <v>41018</v>
      </c>
    </row>
    <row r="25" spans="1:6" s="1" customFormat="1" ht="42" customHeight="1" x14ac:dyDescent="0.25">
      <c r="A25" s="7">
        <v>6</v>
      </c>
      <c r="B25" s="6">
        <v>298312</v>
      </c>
      <c r="C25" s="7" t="s">
        <v>69</v>
      </c>
      <c r="D25" s="7" t="s">
        <v>36</v>
      </c>
      <c r="E25" s="7" t="s">
        <v>36</v>
      </c>
      <c r="F25" s="8">
        <v>129929</v>
      </c>
    </row>
    <row r="26" spans="1:6" s="1" customFormat="1" ht="51.75" hidden="1" customHeight="1" x14ac:dyDescent="0.25">
      <c r="A26" s="7">
        <f t="shared" ref="A26:A28" si="1">+A25+1</f>
        <v>7</v>
      </c>
      <c r="B26" s="6">
        <v>283548</v>
      </c>
      <c r="C26" s="7" t="s">
        <v>74</v>
      </c>
      <c r="D26" s="7" t="s">
        <v>46</v>
      </c>
      <c r="E26" s="7" t="s">
        <v>26</v>
      </c>
      <c r="F26" s="8">
        <v>7325</v>
      </c>
    </row>
    <row r="27" spans="1:6" s="1" customFormat="1" ht="42" customHeight="1" x14ac:dyDescent="0.25">
      <c r="A27" s="7">
        <v>7</v>
      </c>
      <c r="B27" s="6">
        <v>297297</v>
      </c>
      <c r="C27" s="7" t="s">
        <v>73</v>
      </c>
      <c r="D27" s="7" t="s">
        <v>49</v>
      </c>
      <c r="E27" s="7" t="s">
        <v>10</v>
      </c>
      <c r="F27" s="8">
        <v>25000</v>
      </c>
    </row>
    <row r="28" spans="1:6" s="1" customFormat="1" ht="51.75" hidden="1" customHeight="1" x14ac:dyDescent="0.25">
      <c r="A28" s="7">
        <f t="shared" si="1"/>
        <v>8</v>
      </c>
      <c r="B28" s="6">
        <v>280315</v>
      </c>
      <c r="C28" s="7" t="s">
        <v>56</v>
      </c>
      <c r="D28" s="7" t="s">
        <v>57</v>
      </c>
      <c r="E28" s="7" t="s">
        <v>36</v>
      </c>
      <c r="F28" s="8">
        <v>33207</v>
      </c>
    </row>
    <row r="29" spans="1:6" s="1" customFormat="1" ht="51.75" hidden="1" customHeight="1" x14ac:dyDescent="0.25">
      <c r="A29" s="23" t="s">
        <v>72</v>
      </c>
      <c r="B29" s="24"/>
      <c r="C29" s="24"/>
      <c r="D29" s="24"/>
      <c r="E29" s="24"/>
      <c r="F29" s="19"/>
    </row>
    <row r="30" spans="1:6" s="1" customFormat="1" ht="42" customHeight="1" x14ac:dyDescent="0.25">
      <c r="A30" s="7">
        <v>8</v>
      </c>
      <c r="B30" s="6">
        <v>283545</v>
      </c>
      <c r="C30" s="7" t="s">
        <v>84</v>
      </c>
      <c r="D30" s="7" t="s">
        <v>30</v>
      </c>
      <c r="E30" s="7" t="s">
        <v>14</v>
      </c>
      <c r="F30" s="8">
        <v>16441</v>
      </c>
    </row>
    <row r="31" spans="1:6" s="1" customFormat="1" ht="42" customHeight="1" x14ac:dyDescent="0.25">
      <c r="A31" s="7">
        <v>9</v>
      </c>
      <c r="B31" s="6">
        <v>281576</v>
      </c>
      <c r="C31" s="7" t="s">
        <v>39</v>
      </c>
      <c r="D31" s="7" t="s">
        <v>48</v>
      </c>
      <c r="E31" s="7" t="s">
        <v>47</v>
      </c>
      <c r="F31" s="8">
        <v>13939</v>
      </c>
    </row>
    <row r="32" spans="1:6" s="1" customFormat="1" ht="42" customHeight="1" x14ac:dyDescent="0.25">
      <c r="A32" s="7">
        <v>10</v>
      </c>
      <c r="B32" s="6">
        <v>283547</v>
      </c>
      <c r="C32" s="7" t="s">
        <v>40</v>
      </c>
      <c r="D32" s="7" t="s">
        <v>46</v>
      </c>
      <c r="E32" s="7" t="s">
        <v>26</v>
      </c>
      <c r="F32" s="8">
        <v>5000</v>
      </c>
    </row>
    <row r="33" spans="1:6" s="1" customFormat="1" ht="51.75" hidden="1" customHeight="1" x14ac:dyDescent="0.25">
      <c r="A33" s="7">
        <f t="shared" ref="A33:A34" si="2">+A32+1</f>
        <v>11</v>
      </c>
      <c r="B33" s="6">
        <v>298011</v>
      </c>
      <c r="C33" s="7" t="s">
        <v>52</v>
      </c>
      <c r="D33" s="7" t="s">
        <v>53</v>
      </c>
      <c r="E33" s="7" t="s">
        <v>6</v>
      </c>
      <c r="F33" s="8">
        <v>2801</v>
      </c>
    </row>
    <row r="34" spans="1:6" s="1" customFormat="1" ht="51.75" hidden="1" customHeight="1" x14ac:dyDescent="0.25">
      <c r="A34" s="7">
        <f t="shared" si="2"/>
        <v>12</v>
      </c>
      <c r="B34" s="6">
        <v>298007</v>
      </c>
      <c r="C34" s="7" t="s">
        <v>54</v>
      </c>
      <c r="D34" s="7" t="s">
        <v>55</v>
      </c>
      <c r="E34" s="7" t="s">
        <v>6</v>
      </c>
      <c r="F34" s="7">
        <v>380</v>
      </c>
    </row>
    <row r="35" spans="1:6" s="1" customFormat="1" ht="51.75" hidden="1" customHeight="1" x14ac:dyDescent="0.25">
      <c r="A35" s="23" t="s">
        <v>18</v>
      </c>
      <c r="B35" s="24"/>
      <c r="C35" s="24"/>
      <c r="D35" s="24"/>
      <c r="E35" s="24"/>
      <c r="F35" s="19"/>
    </row>
    <row r="36" spans="1:6" s="1" customFormat="1" ht="51.75" hidden="1" customHeight="1" x14ac:dyDescent="0.25">
      <c r="A36" s="7">
        <f>+A34+1</f>
        <v>13</v>
      </c>
      <c r="B36" s="6">
        <v>281256</v>
      </c>
      <c r="C36" s="7" t="s">
        <v>61</v>
      </c>
      <c r="D36" s="7" t="s">
        <v>22</v>
      </c>
      <c r="E36" s="7" t="s">
        <v>22</v>
      </c>
      <c r="F36" s="8">
        <v>975308</v>
      </c>
    </row>
    <row r="37" spans="1:6" s="1" customFormat="1" ht="51.75" hidden="1" customHeight="1" x14ac:dyDescent="0.25">
      <c r="A37" s="7">
        <f>+A36+1</f>
        <v>14</v>
      </c>
      <c r="B37" s="6">
        <v>280600</v>
      </c>
      <c r="C37" s="7" t="s">
        <v>11</v>
      </c>
      <c r="D37" s="7" t="s">
        <v>12</v>
      </c>
      <c r="E37" s="6" t="s">
        <v>10</v>
      </c>
      <c r="F37" s="8">
        <v>68106</v>
      </c>
    </row>
    <row r="38" spans="1:6" s="1" customFormat="1" ht="42" customHeight="1" x14ac:dyDescent="0.25">
      <c r="A38" s="7">
        <v>11</v>
      </c>
      <c r="B38" s="6">
        <v>281252</v>
      </c>
      <c r="C38" s="7" t="s">
        <v>20</v>
      </c>
      <c r="D38" s="7" t="s">
        <v>12</v>
      </c>
      <c r="E38" s="6" t="s">
        <v>10</v>
      </c>
      <c r="F38" s="31">
        <v>69684</v>
      </c>
    </row>
    <row r="39" spans="1:6" s="1" customFormat="1" ht="42" customHeight="1" x14ac:dyDescent="0.25">
      <c r="A39" s="7">
        <v>12</v>
      </c>
      <c r="B39" s="6">
        <v>281249</v>
      </c>
      <c r="C39" s="7" t="s">
        <v>75</v>
      </c>
      <c r="D39" s="7" t="s">
        <v>12</v>
      </c>
      <c r="E39" s="6" t="s">
        <v>10</v>
      </c>
      <c r="F39" s="32"/>
    </row>
    <row r="40" spans="1:6" s="1" customFormat="1" ht="51.75" hidden="1" customHeight="1" x14ac:dyDescent="0.25">
      <c r="A40" s="7">
        <f t="shared" ref="A40:A42" si="3">+A39+1</f>
        <v>13</v>
      </c>
      <c r="B40" s="6">
        <v>281251</v>
      </c>
      <c r="C40" s="7" t="s">
        <v>76</v>
      </c>
      <c r="D40" s="7" t="s">
        <v>12</v>
      </c>
      <c r="E40" s="6" t="s">
        <v>10</v>
      </c>
      <c r="F40" s="32"/>
    </row>
    <row r="41" spans="1:6" s="1" customFormat="1" ht="42" customHeight="1" x14ac:dyDescent="0.25">
      <c r="A41" s="7">
        <v>13</v>
      </c>
      <c r="B41" s="6">
        <v>281255</v>
      </c>
      <c r="C41" s="7" t="s">
        <v>77</v>
      </c>
      <c r="D41" s="7" t="s">
        <v>12</v>
      </c>
      <c r="E41" s="6" t="s">
        <v>10</v>
      </c>
      <c r="F41" s="32"/>
    </row>
    <row r="42" spans="1:6" s="1" customFormat="1" ht="51.75" hidden="1" customHeight="1" x14ac:dyDescent="0.25">
      <c r="A42" s="7">
        <f t="shared" si="3"/>
        <v>14</v>
      </c>
      <c r="B42" s="6">
        <v>281254</v>
      </c>
      <c r="C42" s="7" t="s">
        <v>42</v>
      </c>
      <c r="D42" s="7" t="s">
        <v>12</v>
      </c>
      <c r="E42" s="6" t="s">
        <v>10</v>
      </c>
      <c r="F42" s="15"/>
    </row>
    <row r="43" spans="1:6" s="1" customFormat="1" ht="51.75" hidden="1" customHeight="1" x14ac:dyDescent="0.25">
      <c r="A43" s="23" t="s">
        <v>21</v>
      </c>
      <c r="B43" s="24"/>
      <c r="C43" s="24"/>
      <c r="D43" s="24"/>
      <c r="E43" s="24"/>
      <c r="F43" s="19"/>
    </row>
    <row r="44" spans="1:6" s="1" customFormat="1" ht="51.75" hidden="1" customHeight="1" x14ac:dyDescent="0.25">
      <c r="A44" s="7">
        <f>+A42+1</f>
        <v>15</v>
      </c>
      <c r="B44" s="6">
        <v>263551</v>
      </c>
      <c r="C44" s="7" t="s">
        <v>79</v>
      </c>
      <c r="D44" s="7" t="s">
        <v>22</v>
      </c>
      <c r="E44" s="7" t="s">
        <v>22</v>
      </c>
      <c r="F44" s="8">
        <v>43996</v>
      </c>
    </row>
    <row r="45" spans="1:6" s="1" customFormat="1" ht="51.75" hidden="1" customHeight="1" x14ac:dyDescent="0.25">
      <c r="A45" s="7">
        <f>+A44+1</f>
        <v>16</v>
      </c>
      <c r="B45" s="6">
        <v>263554</v>
      </c>
      <c r="C45" s="7" t="s">
        <v>78</v>
      </c>
      <c r="D45" s="7" t="s">
        <v>22</v>
      </c>
      <c r="E45" s="7" t="s">
        <v>22</v>
      </c>
      <c r="F45" s="8">
        <v>1560751</v>
      </c>
    </row>
    <row r="46" spans="1:6" s="1" customFormat="1" ht="51.75" hidden="1" customHeight="1" x14ac:dyDescent="0.25">
      <c r="A46" s="23" t="s">
        <v>19</v>
      </c>
      <c r="B46" s="24"/>
      <c r="C46" s="24"/>
      <c r="D46" s="24"/>
      <c r="E46" s="24"/>
      <c r="F46" s="19"/>
    </row>
    <row r="47" spans="1:6" s="1" customFormat="1" ht="42" customHeight="1" x14ac:dyDescent="0.25">
      <c r="A47" s="7">
        <v>14</v>
      </c>
      <c r="B47" s="6">
        <v>300658</v>
      </c>
      <c r="C47" s="7" t="s">
        <v>23</v>
      </c>
      <c r="D47" s="7" t="s">
        <v>24</v>
      </c>
      <c r="E47" s="7" t="s">
        <v>8</v>
      </c>
      <c r="F47" s="8">
        <v>34214</v>
      </c>
    </row>
    <row r="48" spans="1:6" s="1" customFormat="1" ht="33" hidden="1" customHeight="1" x14ac:dyDescent="0.25">
      <c r="A48" s="7">
        <f t="shared" ref="A48:A50" si="4">+A47+1</f>
        <v>15</v>
      </c>
      <c r="B48" s="6">
        <v>267349</v>
      </c>
      <c r="C48" s="7" t="s">
        <v>25</v>
      </c>
      <c r="D48" s="7" t="s">
        <v>27</v>
      </c>
      <c r="E48" s="7" t="s">
        <v>26</v>
      </c>
      <c r="F48" s="8">
        <v>21729</v>
      </c>
    </row>
    <row r="49" spans="1:6" s="1" customFormat="1" ht="33" hidden="1" customHeight="1" x14ac:dyDescent="0.25">
      <c r="A49" s="7">
        <v>36</v>
      </c>
      <c r="B49" s="6">
        <v>302279</v>
      </c>
      <c r="C49" s="7" t="s">
        <v>82</v>
      </c>
      <c r="D49" s="7" t="s">
        <v>87</v>
      </c>
      <c r="E49" s="7" t="s">
        <v>36</v>
      </c>
      <c r="F49" s="8">
        <v>10052</v>
      </c>
    </row>
    <row r="50" spans="1:6" s="1" customFormat="1" ht="33" hidden="1" customHeight="1" x14ac:dyDescent="0.25">
      <c r="A50" s="7">
        <f t="shared" si="4"/>
        <v>37</v>
      </c>
      <c r="B50" s="6">
        <v>302280</v>
      </c>
      <c r="C50" s="7" t="s">
        <v>83</v>
      </c>
      <c r="D50" s="7" t="s">
        <v>88</v>
      </c>
      <c r="E50" s="7" t="s">
        <v>36</v>
      </c>
      <c r="F50" s="8">
        <v>13900</v>
      </c>
    </row>
    <row r="51" spans="1:6" s="1" customFormat="1" ht="33" hidden="1" customHeight="1" x14ac:dyDescent="0.25">
      <c r="A51" s="16">
        <v>16</v>
      </c>
      <c r="B51" s="17">
        <v>283545</v>
      </c>
      <c r="C51" s="16" t="s">
        <v>84</v>
      </c>
      <c r="D51" s="16" t="s">
        <v>30</v>
      </c>
      <c r="E51" s="16" t="s">
        <v>14</v>
      </c>
      <c r="F51" s="18">
        <v>16441</v>
      </c>
    </row>
    <row r="52" spans="1:6" s="1" customFormat="1" ht="39" hidden="1" customHeight="1" x14ac:dyDescent="0.25">
      <c r="A52" s="7">
        <f>+A51+1</f>
        <v>17</v>
      </c>
      <c r="B52" s="6" t="s">
        <v>85</v>
      </c>
      <c r="C52" s="7" t="s">
        <v>86</v>
      </c>
      <c r="D52" s="7" t="s">
        <v>22</v>
      </c>
      <c r="E52" s="7" t="s">
        <v>22</v>
      </c>
      <c r="F52" s="8">
        <v>59000</v>
      </c>
    </row>
    <row r="53" spans="1:6" s="1" customFormat="1" ht="12.75" customHeight="1" x14ac:dyDescent="0.25">
      <c r="A53" s="29" t="s">
        <v>81</v>
      </c>
      <c r="B53" s="30"/>
      <c r="C53" s="30"/>
      <c r="D53" s="30"/>
      <c r="E53" s="30"/>
      <c r="F53" s="14">
        <f>(F8+F18+F19+F20+F21+F25+F27+F30+F31+F32+F38+F47)</f>
        <v>845098</v>
      </c>
    </row>
    <row r="54" spans="1:6" s="1" customFormat="1" ht="36" customHeight="1" x14ac:dyDescent="0.25">
      <c r="A54" s="28"/>
      <c r="B54" s="28"/>
      <c r="C54" s="28"/>
      <c r="D54" s="28"/>
      <c r="E54" s="28"/>
      <c r="F54" s="28"/>
    </row>
  </sheetData>
  <mergeCells count="15">
    <mergeCell ref="A3:F4"/>
    <mergeCell ref="F5:F6"/>
    <mergeCell ref="D5:E5"/>
    <mergeCell ref="C5:C6"/>
    <mergeCell ref="B5:B6"/>
    <mergeCell ref="A5:A6"/>
    <mergeCell ref="A35:E35"/>
    <mergeCell ref="A29:E29"/>
    <mergeCell ref="A22:E22"/>
    <mergeCell ref="A7:E7"/>
    <mergeCell ref="A54:F54"/>
    <mergeCell ref="A53:E53"/>
    <mergeCell ref="A46:E46"/>
    <mergeCell ref="A43:E43"/>
    <mergeCell ref="F38:F41"/>
  </mergeCells>
  <phoneticPr fontId="1" type="noConversion"/>
  <pageMargins left="0.70866141732283472" right="0.43307086614173229" top="0.74803149606299213" bottom="0.67" header="0.31496062992125984" footer="0.31496062992125984"/>
  <pageSetup paperSize="281" scale="3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DC172-1831-4B3A-982B-58C7E32B6CCB}">
  <dimension ref="A1:O49"/>
  <sheetViews>
    <sheetView topLeftCell="A29" workbookViewId="0">
      <selection activeCell="K43" sqref="K43"/>
    </sheetView>
  </sheetViews>
  <sheetFormatPr baseColWidth="10" defaultRowHeight="15" x14ac:dyDescent="0.25"/>
  <cols>
    <col min="1" max="1" width="4.140625" customWidth="1"/>
    <col min="2" max="2" width="7" customWidth="1"/>
    <col min="3" max="3" width="36.140625" customWidth="1"/>
    <col min="4" max="6" width="0" hidden="1" customWidth="1"/>
    <col min="8" max="8" width="0" hidden="1" customWidth="1"/>
    <col min="9" max="9" width="13.28515625" customWidth="1"/>
    <col min="10" max="10" width="8.42578125" customWidth="1"/>
    <col min="15" max="15" width="12.28515625" bestFit="1" customWidth="1"/>
  </cols>
  <sheetData>
    <row r="1" spans="1:10" x14ac:dyDescent="0.25">
      <c r="D1" s="10"/>
      <c r="H1" s="37"/>
      <c r="I1" s="37"/>
    </row>
    <row r="2" spans="1:10" x14ac:dyDescent="0.25">
      <c r="D2" s="10"/>
      <c r="H2" s="37"/>
      <c r="I2" s="37"/>
    </row>
    <row r="3" spans="1:10" s="3" customFormat="1" ht="20.25" customHeight="1" x14ac:dyDescent="0.65">
      <c r="A3" s="2"/>
      <c r="B3" s="2"/>
      <c r="D3" s="9"/>
      <c r="E3" s="4"/>
      <c r="F3" s="38"/>
      <c r="G3" s="38"/>
    </row>
    <row r="4" spans="1:10" s="3" customFormat="1" ht="20.25" customHeight="1" x14ac:dyDescent="0.25">
      <c r="A4" s="33" t="s">
        <v>90</v>
      </c>
      <c r="B4" s="33"/>
      <c r="C4" s="33"/>
      <c r="D4" s="33"/>
      <c r="E4" s="33"/>
      <c r="F4" s="33"/>
      <c r="G4" s="33"/>
      <c r="H4" s="33"/>
      <c r="I4" s="33"/>
      <c r="J4" s="33"/>
    </row>
    <row r="5" spans="1:10" s="5" customFormat="1" ht="20.25" customHeight="1" x14ac:dyDescent="0.25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0" ht="30" customHeight="1" x14ac:dyDescent="0.25">
      <c r="A6" s="36" t="s">
        <v>2</v>
      </c>
      <c r="B6" s="36" t="s">
        <v>1</v>
      </c>
      <c r="C6" s="36" t="s">
        <v>0</v>
      </c>
      <c r="D6" s="36" t="s">
        <v>3</v>
      </c>
      <c r="E6" s="36"/>
      <c r="F6" s="36" t="s">
        <v>91</v>
      </c>
      <c r="G6" s="36" t="s">
        <v>92</v>
      </c>
      <c r="H6" s="40" t="s">
        <v>93</v>
      </c>
      <c r="I6" s="40" t="s">
        <v>93</v>
      </c>
      <c r="J6" s="36" t="s">
        <v>94</v>
      </c>
    </row>
    <row r="7" spans="1:10" x14ac:dyDescent="0.25">
      <c r="A7" s="36"/>
      <c r="B7" s="36"/>
      <c r="C7" s="36"/>
      <c r="D7" s="22" t="s">
        <v>5</v>
      </c>
      <c r="E7" s="22" t="s">
        <v>4</v>
      </c>
      <c r="F7" s="36"/>
      <c r="G7" s="36"/>
      <c r="H7" s="40"/>
      <c r="I7" s="40"/>
      <c r="J7" s="36"/>
    </row>
    <row r="8" spans="1:10" ht="15" customHeight="1" x14ac:dyDescent="0.25">
      <c r="A8" s="36" t="s">
        <v>15</v>
      </c>
      <c r="B8" s="36"/>
      <c r="C8" s="36"/>
      <c r="D8" s="36"/>
      <c r="E8" s="36"/>
      <c r="F8" s="36"/>
      <c r="G8" s="36"/>
      <c r="H8" s="36"/>
      <c r="I8" s="36"/>
      <c r="J8" s="36"/>
    </row>
    <row r="9" spans="1:10" ht="33" customHeight="1" x14ac:dyDescent="0.25">
      <c r="A9" s="41">
        <v>1</v>
      </c>
      <c r="B9" s="41">
        <v>155771</v>
      </c>
      <c r="C9" s="42" t="s">
        <v>64</v>
      </c>
      <c r="D9" s="43" t="s">
        <v>7</v>
      </c>
      <c r="E9" s="43" t="s">
        <v>6</v>
      </c>
      <c r="F9" s="43">
        <v>27.31</v>
      </c>
      <c r="G9" s="43" t="s">
        <v>95</v>
      </c>
      <c r="H9" s="44">
        <v>2.2000000000000002</v>
      </c>
      <c r="I9" s="44">
        <v>0.46</v>
      </c>
      <c r="J9" s="45">
        <v>1</v>
      </c>
    </row>
    <row r="10" spans="1:10" ht="40.5" hidden="1" customHeight="1" x14ac:dyDescent="0.25">
      <c r="A10" s="16" t="e">
        <f>+#REF!+1</f>
        <v>#REF!</v>
      </c>
      <c r="B10" s="17">
        <v>276084</v>
      </c>
      <c r="C10" s="46" t="s">
        <v>29</v>
      </c>
      <c r="D10" s="16" t="s">
        <v>30</v>
      </c>
      <c r="E10" s="16" t="s">
        <v>14</v>
      </c>
      <c r="F10" s="16">
        <v>23.15</v>
      </c>
      <c r="G10" s="16" t="s">
        <v>95</v>
      </c>
      <c r="H10" s="47">
        <v>10.24</v>
      </c>
      <c r="I10" s="47"/>
      <c r="J10" s="48">
        <v>0.48509999999999998</v>
      </c>
    </row>
    <row r="11" spans="1:10" ht="33" hidden="1" customHeight="1" x14ac:dyDescent="0.25">
      <c r="A11" s="16" t="e">
        <f t="shared" ref="A11:A21" si="0">+A10+1</f>
        <v>#REF!</v>
      </c>
      <c r="B11" s="17">
        <v>129914</v>
      </c>
      <c r="C11" s="46" t="s">
        <v>66</v>
      </c>
      <c r="D11" s="16" t="s">
        <v>9</v>
      </c>
      <c r="E11" s="16" t="s">
        <v>8</v>
      </c>
      <c r="F11" s="16">
        <v>16</v>
      </c>
      <c r="G11" s="16" t="s">
        <v>95</v>
      </c>
      <c r="H11" s="47">
        <v>1.76</v>
      </c>
      <c r="I11" s="47"/>
      <c r="J11" s="48">
        <v>0.87209999999999999</v>
      </c>
    </row>
    <row r="12" spans="1:10" ht="33" hidden="1" customHeight="1" x14ac:dyDescent="0.25">
      <c r="A12" s="16" t="e">
        <f t="shared" si="0"/>
        <v>#REF!</v>
      </c>
      <c r="B12" s="17">
        <v>283717</v>
      </c>
      <c r="C12" s="46" t="s">
        <v>33</v>
      </c>
      <c r="D12" s="16" t="s">
        <v>8</v>
      </c>
      <c r="E12" s="16" t="s">
        <v>16</v>
      </c>
      <c r="F12" s="16">
        <v>8.1300000000000008</v>
      </c>
      <c r="G12" s="16" t="s">
        <v>95</v>
      </c>
      <c r="H12" s="47">
        <v>4.54</v>
      </c>
      <c r="I12" s="47"/>
      <c r="J12" s="48">
        <v>0.69430000000000003</v>
      </c>
    </row>
    <row r="13" spans="1:10" ht="33" hidden="1" customHeight="1" x14ac:dyDescent="0.25">
      <c r="A13" s="16" t="e">
        <f t="shared" si="0"/>
        <v>#REF!</v>
      </c>
      <c r="B13" s="17">
        <v>295015</v>
      </c>
      <c r="C13" s="46" t="s">
        <v>31</v>
      </c>
      <c r="D13" s="16" t="s">
        <v>32</v>
      </c>
      <c r="E13" s="16" t="s">
        <v>28</v>
      </c>
      <c r="F13" s="16">
        <v>3.06</v>
      </c>
      <c r="G13" s="16" t="s">
        <v>96</v>
      </c>
      <c r="H13" s="47">
        <v>0</v>
      </c>
      <c r="I13" s="47"/>
      <c r="J13" s="48">
        <v>0.2429</v>
      </c>
    </row>
    <row r="14" spans="1:10" ht="33" hidden="1" customHeight="1" x14ac:dyDescent="0.25">
      <c r="A14" s="16" t="e">
        <f t="shared" si="0"/>
        <v>#REF!</v>
      </c>
      <c r="B14" s="17">
        <v>276039</v>
      </c>
      <c r="C14" s="46" t="s">
        <v>70</v>
      </c>
      <c r="D14" s="16" t="s">
        <v>43</v>
      </c>
      <c r="E14" s="16" t="s">
        <v>14</v>
      </c>
      <c r="F14" s="16">
        <v>26.5</v>
      </c>
      <c r="G14" s="16" t="s">
        <v>95</v>
      </c>
      <c r="H14" s="49">
        <v>15</v>
      </c>
      <c r="I14" s="49"/>
      <c r="J14" s="48">
        <v>0.57120000000000004</v>
      </c>
    </row>
    <row r="15" spans="1:10" ht="33" hidden="1" customHeight="1" x14ac:dyDescent="0.25">
      <c r="A15" s="16" t="e">
        <f t="shared" si="0"/>
        <v>#REF!</v>
      </c>
      <c r="B15" s="17">
        <v>276083</v>
      </c>
      <c r="C15" s="46" t="s">
        <v>71</v>
      </c>
      <c r="D15" s="16" t="s">
        <v>44</v>
      </c>
      <c r="E15" s="16" t="s">
        <v>14</v>
      </c>
      <c r="F15" s="16">
        <v>17.8</v>
      </c>
      <c r="G15" s="16" t="s">
        <v>95</v>
      </c>
      <c r="H15" s="49">
        <v>7</v>
      </c>
      <c r="I15" s="49"/>
      <c r="J15" s="48">
        <v>0.45979999999999999</v>
      </c>
    </row>
    <row r="16" spans="1:10" ht="33" hidden="1" customHeight="1" x14ac:dyDescent="0.25">
      <c r="A16" s="16" t="e">
        <f t="shared" si="0"/>
        <v>#REF!</v>
      </c>
      <c r="B16" s="17">
        <v>276028</v>
      </c>
      <c r="C16" s="46" t="s">
        <v>37</v>
      </c>
      <c r="D16" s="16" t="s">
        <v>45</v>
      </c>
      <c r="E16" s="16" t="s">
        <v>14</v>
      </c>
      <c r="F16" s="16">
        <v>11</v>
      </c>
      <c r="G16" s="16" t="s">
        <v>95</v>
      </c>
      <c r="H16" s="49">
        <v>5</v>
      </c>
      <c r="I16" s="49"/>
      <c r="J16" s="48">
        <v>0.43669999999999998</v>
      </c>
    </row>
    <row r="17" spans="1:10" ht="33" hidden="1" customHeight="1" x14ac:dyDescent="0.25">
      <c r="A17" s="16" t="e">
        <f t="shared" si="0"/>
        <v>#REF!</v>
      </c>
      <c r="B17" s="17">
        <v>299243</v>
      </c>
      <c r="C17" s="46" t="s">
        <v>38</v>
      </c>
      <c r="D17" s="16" t="s">
        <v>41</v>
      </c>
      <c r="E17" s="16" t="s">
        <v>22</v>
      </c>
      <c r="F17" s="16">
        <v>5.5</v>
      </c>
      <c r="G17" s="16" t="s">
        <v>95</v>
      </c>
      <c r="H17" s="49">
        <v>0</v>
      </c>
      <c r="I17" s="49"/>
      <c r="J17" s="48">
        <v>0.31480000000000002</v>
      </c>
    </row>
    <row r="18" spans="1:10" ht="39" customHeight="1" x14ac:dyDescent="0.25">
      <c r="A18" s="43">
        <v>2</v>
      </c>
      <c r="B18" s="41">
        <v>280288</v>
      </c>
      <c r="C18" s="42" t="s">
        <v>50</v>
      </c>
      <c r="D18" s="43" t="s">
        <v>51</v>
      </c>
      <c r="E18" s="43" t="s">
        <v>47</v>
      </c>
      <c r="F18" s="43">
        <v>6.31</v>
      </c>
      <c r="G18" s="43" t="s">
        <v>95</v>
      </c>
      <c r="H18" s="50">
        <v>3</v>
      </c>
      <c r="I18" s="51">
        <v>0.55000000000000004</v>
      </c>
      <c r="J18" s="45">
        <v>0.53800000000000003</v>
      </c>
    </row>
    <row r="19" spans="1:10" ht="33" customHeight="1" x14ac:dyDescent="0.25">
      <c r="A19" s="43">
        <v>3</v>
      </c>
      <c r="B19" s="41">
        <v>280292</v>
      </c>
      <c r="C19" s="42" t="s">
        <v>58</v>
      </c>
      <c r="D19" s="43" t="s">
        <v>62</v>
      </c>
      <c r="E19" s="43" t="s">
        <v>63</v>
      </c>
      <c r="F19" s="52">
        <v>4.2880000000000003</v>
      </c>
      <c r="G19" s="43" t="s">
        <v>95</v>
      </c>
      <c r="H19" s="50">
        <v>1</v>
      </c>
      <c r="I19" s="51">
        <v>1.0660000000000001</v>
      </c>
      <c r="J19" s="45">
        <v>0.61309999999999998</v>
      </c>
    </row>
    <row r="20" spans="1:10" ht="33" customHeight="1" x14ac:dyDescent="0.25">
      <c r="A20" s="43">
        <f t="shared" si="0"/>
        <v>4</v>
      </c>
      <c r="B20" s="41">
        <v>280291</v>
      </c>
      <c r="C20" s="42" t="s">
        <v>59</v>
      </c>
      <c r="D20" s="43" t="s">
        <v>24</v>
      </c>
      <c r="E20" s="43" t="s">
        <v>8</v>
      </c>
      <c r="F20" s="52">
        <v>3.2170000000000001</v>
      </c>
      <c r="G20" s="43" t="s">
        <v>95</v>
      </c>
      <c r="H20" s="50">
        <v>0.217</v>
      </c>
      <c r="I20" s="51">
        <v>0.44600000000000001</v>
      </c>
      <c r="J20" s="45">
        <v>0.39489999999999997</v>
      </c>
    </row>
    <row r="21" spans="1:10" ht="33" customHeight="1" x14ac:dyDescent="0.25">
      <c r="A21" s="43">
        <f t="shared" si="0"/>
        <v>5</v>
      </c>
      <c r="B21" s="41">
        <v>295013</v>
      </c>
      <c r="C21" s="42" t="s">
        <v>60</v>
      </c>
      <c r="D21" s="43" t="s">
        <v>28</v>
      </c>
      <c r="E21" s="43" t="s">
        <v>28</v>
      </c>
      <c r="F21" s="43">
        <v>7.25</v>
      </c>
      <c r="G21" s="43" t="s">
        <v>95</v>
      </c>
      <c r="H21" s="50">
        <v>0</v>
      </c>
      <c r="I21" s="50">
        <v>1</v>
      </c>
      <c r="J21" s="45">
        <v>0.16869999999999999</v>
      </c>
    </row>
    <row r="22" spans="1:10" ht="18.75" customHeight="1" x14ac:dyDescent="0.25">
      <c r="A22" s="25" t="s">
        <v>68</v>
      </c>
      <c r="B22" s="26"/>
      <c r="C22" s="26"/>
      <c r="D22" s="26"/>
      <c r="E22" s="26"/>
      <c r="F22" s="26"/>
      <c r="G22" s="26"/>
      <c r="H22" s="26"/>
      <c r="I22" s="26"/>
      <c r="J22" s="27"/>
    </row>
    <row r="23" spans="1:10" ht="33" hidden="1" customHeight="1" x14ac:dyDescent="0.25">
      <c r="A23" s="16">
        <f>+A21+1</f>
        <v>6</v>
      </c>
      <c r="B23" s="17">
        <v>282154</v>
      </c>
      <c r="C23" s="46" t="s">
        <v>67</v>
      </c>
      <c r="D23" s="16" t="s">
        <v>17</v>
      </c>
      <c r="E23" s="16" t="s">
        <v>16</v>
      </c>
      <c r="F23" s="16">
        <v>155.65</v>
      </c>
      <c r="G23" s="16" t="s">
        <v>97</v>
      </c>
      <c r="H23" s="47">
        <v>155.65</v>
      </c>
      <c r="I23" s="47"/>
      <c r="J23" s="48">
        <v>1</v>
      </c>
    </row>
    <row r="24" spans="1:10" ht="33" hidden="1" customHeight="1" x14ac:dyDescent="0.25">
      <c r="A24" s="16">
        <f>+A23+1</f>
        <v>7</v>
      </c>
      <c r="B24" s="17">
        <v>295868</v>
      </c>
      <c r="C24" s="46" t="s">
        <v>34</v>
      </c>
      <c r="D24" s="16" t="s">
        <v>35</v>
      </c>
      <c r="E24" s="16" t="s">
        <v>6</v>
      </c>
      <c r="F24" s="18">
        <v>3337</v>
      </c>
      <c r="G24" s="16" t="s">
        <v>97</v>
      </c>
      <c r="H24" s="53">
        <v>1700</v>
      </c>
      <c r="I24" s="53"/>
      <c r="J24" s="48">
        <v>0.56030000000000002</v>
      </c>
    </row>
    <row r="25" spans="1:10" ht="33" customHeight="1" x14ac:dyDescent="0.25">
      <c r="A25" s="43">
        <v>6</v>
      </c>
      <c r="B25" s="41">
        <v>298312</v>
      </c>
      <c r="C25" s="42" t="s">
        <v>69</v>
      </c>
      <c r="D25" s="43" t="s">
        <v>36</v>
      </c>
      <c r="E25" s="43" t="s">
        <v>36</v>
      </c>
      <c r="F25" s="43">
        <v>4740</v>
      </c>
      <c r="G25" s="43" t="s">
        <v>97</v>
      </c>
      <c r="H25" s="54">
        <v>4600</v>
      </c>
      <c r="I25" s="54">
        <v>140</v>
      </c>
      <c r="J25" s="45">
        <v>1</v>
      </c>
    </row>
    <row r="26" spans="1:10" ht="33" hidden="1" customHeight="1" x14ac:dyDescent="0.25">
      <c r="A26" s="16">
        <f t="shared" ref="A26:A28" si="1">+A25+1</f>
        <v>7</v>
      </c>
      <c r="B26" s="17">
        <v>283548</v>
      </c>
      <c r="C26" s="46" t="s">
        <v>74</v>
      </c>
      <c r="D26" s="16" t="s">
        <v>46</v>
      </c>
      <c r="E26" s="16" t="s">
        <v>26</v>
      </c>
      <c r="F26" s="18">
        <v>1020</v>
      </c>
      <c r="G26" s="16" t="s">
        <v>97</v>
      </c>
      <c r="H26" s="49">
        <v>0</v>
      </c>
      <c r="I26" s="49"/>
      <c r="J26" s="48">
        <v>0.23050000000000001</v>
      </c>
    </row>
    <row r="27" spans="1:10" ht="33" customHeight="1" x14ac:dyDescent="0.25">
      <c r="A27" s="43">
        <v>7</v>
      </c>
      <c r="B27" s="41">
        <v>297297</v>
      </c>
      <c r="C27" s="42" t="s">
        <v>73</v>
      </c>
      <c r="D27" s="43" t="s">
        <v>49</v>
      </c>
      <c r="E27" s="43" t="s">
        <v>10</v>
      </c>
      <c r="F27" s="43">
        <v>458</v>
      </c>
      <c r="G27" s="43" t="s">
        <v>97</v>
      </c>
      <c r="H27" s="55">
        <v>0</v>
      </c>
      <c r="I27" s="55">
        <v>258</v>
      </c>
      <c r="J27" s="45">
        <v>0.9</v>
      </c>
    </row>
    <row r="28" spans="1:10" ht="33" hidden="1" customHeight="1" x14ac:dyDescent="0.25">
      <c r="A28" s="16">
        <f t="shared" si="1"/>
        <v>8</v>
      </c>
      <c r="B28" s="17">
        <v>280315</v>
      </c>
      <c r="C28" s="46" t="s">
        <v>56</v>
      </c>
      <c r="D28" s="16" t="s">
        <v>57</v>
      </c>
      <c r="E28" s="16" t="s">
        <v>36</v>
      </c>
      <c r="F28" s="16">
        <v>190</v>
      </c>
      <c r="G28" s="16" t="s">
        <v>97</v>
      </c>
      <c r="H28" s="49">
        <v>190</v>
      </c>
      <c r="I28" s="49"/>
      <c r="J28" s="48">
        <v>1</v>
      </c>
    </row>
    <row r="29" spans="1:10" ht="33" customHeight="1" x14ac:dyDescent="0.25">
      <c r="A29" s="43">
        <v>8</v>
      </c>
      <c r="B29" s="41">
        <v>283545</v>
      </c>
      <c r="C29" s="42" t="s">
        <v>84</v>
      </c>
      <c r="D29" s="43" t="s">
        <v>98</v>
      </c>
      <c r="E29" s="43" t="s">
        <v>14</v>
      </c>
      <c r="F29" s="56">
        <v>4087</v>
      </c>
      <c r="G29" s="43" t="s">
        <v>97</v>
      </c>
      <c r="H29" s="55"/>
      <c r="I29" s="55">
        <v>138</v>
      </c>
      <c r="J29" s="45">
        <v>0.33069999999999999</v>
      </c>
    </row>
    <row r="30" spans="1:10" ht="17.25" customHeight="1" x14ac:dyDescent="0.25">
      <c r="A30" s="25" t="s">
        <v>72</v>
      </c>
      <c r="B30" s="26"/>
      <c r="C30" s="26"/>
      <c r="D30" s="26"/>
      <c r="E30" s="26"/>
      <c r="F30" s="26"/>
      <c r="G30" s="26"/>
      <c r="H30" s="26"/>
      <c r="I30" s="26"/>
      <c r="J30" s="27"/>
    </row>
    <row r="31" spans="1:10" ht="41.25" customHeight="1" x14ac:dyDescent="0.25">
      <c r="A31" s="43">
        <v>9</v>
      </c>
      <c r="B31" s="41">
        <v>281576</v>
      </c>
      <c r="C31" s="42" t="s">
        <v>39</v>
      </c>
      <c r="D31" s="43" t="s">
        <v>48</v>
      </c>
      <c r="E31" s="43" t="s">
        <v>47</v>
      </c>
      <c r="F31" s="43">
        <v>7513</v>
      </c>
      <c r="G31" s="43" t="s">
        <v>97</v>
      </c>
      <c r="H31" s="54">
        <v>1000</v>
      </c>
      <c r="I31" s="54">
        <v>1000</v>
      </c>
      <c r="J31" s="45">
        <v>0.25009999999999999</v>
      </c>
    </row>
    <row r="32" spans="1:10" ht="33" customHeight="1" x14ac:dyDescent="0.25">
      <c r="A32" s="43">
        <v>10</v>
      </c>
      <c r="B32" s="41">
        <v>283547</v>
      </c>
      <c r="C32" s="42" t="s">
        <v>40</v>
      </c>
      <c r="D32" s="43" t="s">
        <v>46</v>
      </c>
      <c r="E32" s="43" t="s">
        <v>26</v>
      </c>
      <c r="F32" s="56">
        <v>1000</v>
      </c>
      <c r="G32" s="43" t="s">
        <v>97</v>
      </c>
      <c r="H32" s="54">
        <v>700</v>
      </c>
      <c r="I32" s="54">
        <v>300</v>
      </c>
      <c r="J32" s="45">
        <v>1</v>
      </c>
    </row>
    <row r="33" spans="1:15" ht="33" hidden="1" customHeight="1" x14ac:dyDescent="0.25">
      <c r="A33" s="16">
        <f t="shared" ref="A33:A34" si="2">+A32+1</f>
        <v>11</v>
      </c>
      <c r="B33" s="17">
        <v>298011</v>
      </c>
      <c r="C33" s="46" t="s">
        <v>52</v>
      </c>
      <c r="D33" s="16" t="s">
        <v>53</v>
      </c>
      <c r="E33" s="16" t="s">
        <v>6</v>
      </c>
      <c r="F33" s="16">
        <v>920</v>
      </c>
      <c r="G33" s="16" t="s">
        <v>97</v>
      </c>
      <c r="H33" s="53">
        <v>920</v>
      </c>
      <c r="I33" s="53"/>
      <c r="J33" s="48">
        <v>1</v>
      </c>
    </row>
    <row r="34" spans="1:15" ht="33" hidden="1" customHeight="1" x14ac:dyDescent="0.25">
      <c r="A34" s="16">
        <f t="shared" si="2"/>
        <v>12</v>
      </c>
      <c r="B34" s="17">
        <v>298007</v>
      </c>
      <c r="C34" s="46" t="s">
        <v>54</v>
      </c>
      <c r="D34" s="16" t="s">
        <v>55</v>
      </c>
      <c r="E34" s="16" t="s">
        <v>6</v>
      </c>
      <c r="F34" s="16">
        <v>1400</v>
      </c>
      <c r="G34" s="16" t="s">
        <v>97</v>
      </c>
      <c r="H34" s="53">
        <v>1400</v>
      </c>
      <c r="I34" s="53"/>
      <c r="J34" s="48">
        <v>1</v>
      </c>
    </row>
    <row r="35" spans="1:15" ht="15" customHeight="1" x14ac:dyDescent="0.25">
      <c r="A35" s="25" t="s">
        <v>18</v>
      </c>
      <c r="B35" s="26"/>
      <c r="C35" s="26"/>
      <c r="D35" s="26"/>
      <c r="E35" s="26"/>
      <c r="F35" s="26"/>
      <c r="G35" s="26"/>
      <c r="H35" s="26"/>
      <c r="I35" s="26"/>
      <c r="J35" s="27"/>
    </row>
    <row r="36" spans="1:15" ht="33" hidden="1" customHeight="1" x14ac:dyDescent="0.25">
      <c r="A36" s="16">
        <f>+A34+1</f>
        <v>13</v>
      </c>
      <c r="B36" s="17">
        <v>281256</v>
      </c>
      <c r="C36" s="46" t="s">
        <v>61</v>
      </c>
      <c r="D36" s="16" t="s">
        <v>22</v>
      </c>
      <c r="E36" s="16" t="s">
        <v>22</v>
      </c>
      <c r="F36" s="18">
        <f>2989*24.1605</f>
        <v>72215.734499999991</v>
      </c>
      <c r="G36" s="16" t="s">
        <v>99</v>
      </c>
      <c r="H36" s="53">
        <f>774*24.1605</f>
        <v>18700.226999999999</v>
      </c>
      <c r="I36" s="53"/>
      <c r="J36" s="48">
        <v>0.1215</v>
      </c>
    </row>
    <row r="37" spans="1:15" ht="33" hidden="1" customHeight="1" x14ac:dyDescent="0.25">
      <c r="A37" s="16">
        <f>+A36+1</f>
        <v>14</v>
      </c>
      <c r="B37" s="17">
        <v>280600</v>
      </c>
      <c r="C37" s="46" t="s">
        <v>11</v>
      </c>
      <c r="D37" s="16" t="s">
        <v>12</v>
      </c>
      <c r="E37" s="17" t="s">
        <v>10</v>
      </c>
      <c r="F37" s="18">
        <v>8364</v>
      </c>
      <c r="G37" s="16" t="s">
        <v>97</v>
      </c>
      <c r="H37" s="57">
        <v>1564</v>
      </c>
      <c r="I37" s="57"/>
      <c r="J37" s="48">
        <v>1</v>
      </c>
    </row>
    <row r="38" spans="1:15" ht="33" customHeight="1" x14ac:dyDescent="0.25">
      <c r="A38" s="43">
        <v>11</v>
      </c>
      <c r="B38" s="41">
        <v>281252</v>
      </c>
      <c r="C38" s="42" t="s">
        <v>20</v>
      </c>
      <c r="D38" s="43" t="s">
        <v>12</v>
      </c>
      <c r="E38" s="41" t="s">
        <v>10</v>
      </c>
      <c r="F38" s="56">
        <v>2247</v>
      </c>
      <c r="G38" s="43" t="s">
        <v>99</v>
      </c>
      <c r="H38" s="50">
        <v>1000</v>
      </c>
      <c r="I38" s="50">
        <v>247</v>
      </c>
      <c r="J38" s="45">
        <v>1</v>
      </c>
    </row>
    <row r="39" spans="1:15" ht="33" customHeight="1" x14ac:dyDescent="0.25">
      <c r="A39" s="43">
        <v>12</v>
      </c>
      <c r="B39" s="41">
        <v>281249</v>
      </c>
      <c r="C39" s="42" t="s">
        <v>75</v>
      </c>
      <c r="D39" s="43" t="s">
        <v>12</v>
      </c>
      <c r="E39" s="41" t="s">
        <v>10</v>
      </c>
      <c r="F39" s="56">
        <v>1383.88</v>
      </c>
      <c r="G39" s="43" t="s">
        <v>99</v>
      </c>
      <c r="H39" s="50">
        <v>246</v>
      </c>
      <c r="I39" s="50">
        <v>20</v>
      </c>
      <c r="J39" s="45">
        <v>0.34429999999999999</v>
      </c>
    </row>
    <row r="40" spans="1:15" ht="33" hidden="1" customHeight="1" x14ac:dyDescent="0.25">
      <c r="A40" s="43">
        <f t="shared" ref="A40:A42" si="3">+A39+1</f>
        <v>13</v>
      </c>
      <c r="B40" s="41">
        <v>281251</v>
      </c>
      <c r="C40" s="42" t="s">
        <v>76</v>
      </c>
      <c r="D40" s="43" t="s">
        <v>12</v>
      </c>
      <c r="E40" s="41" t="s">
        <v>10</v>
      </c>
      <c r="F40" s="56">
        <v>1170</v>
      </c>
      <c r="G40" s="43" t="s">
        <v>99</v>
      </c>
      <c r="H40" s="50">
        <v>75</v>
      </c>
      <c r="I40" s="50"/>
      <c r="J40" s="45">
        <v>0.63749999999999996</v>
      </c>
    </row>
    <row r="41" spans="1:15" ht="33" customHeight="1" x14ac:dyDescent="0.25">
      <c r="A41" s="43">
        <v>13</v>
      </c>
      <c r="B41" s="41">
        <v>281255</v>
      </c>
      <c r="C41" s="42" t="s">
        <v>77</v>
      </c>
      <c r="D41" s="43" t="s">
        <v>12</v>
      </c>
      <c r="E41" s="41" t="s">
        <v>10</v>
      </c>
      <c r="F41" s="56">
        <v>2400</v>
      </c>
      <c r="G41" s="43" t="s">
        <v>99</v>
      </c>
      <c r="H41" s="50">
        <f>1100*43.0435</f>
        <v>47347.85</v>
      </c>
      <c r="I41" s="50">
        <v>150</v>
      </c>
      <c r="J41" s="45">
        <v>0.78490000000000004</v>
      </c>
      <c r="M41" s="58"/>
      <c r="O41" s="58">
        <f>+K41*N41</f>
        <v>0</v>
      </c>
    </row>
    <row r="42" spans="1:15" ht="33" hidden="1" customHeight="1" x14ac:dyDescent="0.25">
      <c r="A42" s="16">
        <f t="shared" si="3"/>
        <v>14</v>
      </c>
      <c r="B42" s="17">
        <v>281254</v>
      </c>
      <c r="C42" s="46" t="s">
        <v>42</v>
      </c>
      <c r="D42" s="16" t="s">
        <v>12</v>
      </c>
      <c r="E42" s="17" t="s">
        <v>10</v>
      </c>
      <c r="F42" s="18">
        <v>1069920.92</v>
      </c>
      <c r="G42" s="16" t="s">
        <v>99</v>
      </c>
      <c r="H42" s="57">
        <v>545190</v>
      </c>
      <c r="I42" s="57"/>
      <c r="J42" s="48">
        <v>0.51329999999999998</v>
      </c>
    </row>
    <row r="43" spans="1:15" ht="15" customHeight="1" x14ac:dyDescent="0.25">
      <c r="A43" s="25" t="s">
        <v>21</v>
      </c>
      <c r="B43" s="26"/>
      <c r="C43" s="26"/>
      <c r="D43" s="26"/>
      <c r="E43" s="26"/>
      <c r="F43" s="26"/>
      <c r="G43" s="26"/>
      <c r="H43" s="26"/>
      <c r="I43" s="26"/>
      <c r="J43" s="27"/>
    </row>
    <row r="44" spans="1:15" ht="33" hidden="1" customHeight="1" x14ac:dyDescent="0.25">
      <c r="A44" s="16">
        <f>+A42+1</f>
        <v>15</v>
      </c>
      <c r="B44" s="17">
        <v>263551</v>
      </c>
      <c r="C44" s="46" t="s">
        <v>79</v>
      </c>
      <c r="D44" s="16" t="s">
        <v>22</v>
      </c>
      <c r="E44" s="16" t="s">
        <v>22</v>
      </c>
      <c r="F44" s="18">
        <v>402</v>
      </c>
      <c r="G44" s="16" t="s">
        <v>97</v>
      </c>
      <c r="H44" s="49">
        <v>0</v>
      </c>
      <c r="I44" s="49"/>
      <c r="J44" s="48">
        <v>0.55489999999999995</v>
      </c>
    </row>
    <row r="45" spans="1:15" ht="33" hidden="1" customHeight="1" x14ac:dyDescent="0.25">
      <c r="A45" s="16">
        <f>+A44+1</f>
        <v>16</v>
      </c>
      <c r="B45" s="17">
        <v>263554</v>
      </c>
      <c r="C45" s="46" t="s">
        <v>78</v>
      </c>
      <c r="D45" s="16" t="s">
        <v>22</v>
      </c>
      <c r="E45" s="16" t="s">
        <v>22</v>
      </c>
      <c r="F45" s="16">
        <v>303.14</v>
      </c>
      <c r="G45" s="16" t="s">
        <v>97</v>
      </c>
      <c r="H45" s="49">
        <v>0</v>
      </c>
      <c r="I45" s="49"/>
      <c r="J45" s="48">
        <v>0.40489999999999998</v>
      </c>
    </row>
    <row r="46" spans="1:15" ht="15" customHeight="1" x14ac:dyDescent="0.25">
      <c r="A46" s="25" t="s">
        <v>19</v>
      </c>
      <c r="B46" s="26"/>
      <c r="C46" s="26"/>
      <c r="D46" s="26"/>
      <c r="E46" s="26"/>
      <c r="F46" s="26"/>
      <c r="G46" s="26"/>
      <c r="H46" s="26"/>
      <c r="I46" s="26"/>
      <c r="J46" s="27"/>
    </row>
    <row r="47" spans="1:15" ht="28.5" customHeight="1" x14ac:dyDescent="0.25">
      <c r="A47" s="43">
        <v>14</v>
      </c>
      <c r="B47" s="41">
        <v>300658</v>
      </c>
      <c r="C47" s="42" t="s">
        <v>23</v>
      </c>
      <c r="D47" s="43" t="s">
        <v>24</v>
      </c>
      <c r="E47" s="43" t="s">
        <v>8</v>
      </c>
      <c r="F47" s="43">
        <v>210</v>
      </c>
      <c r="G47" s="43" t="s">
        <v>97</v>
      </c>
      <c r="H47" s="55">
        <v>0</v>
      </c>
      <c r="I47" s="55">
        <v>210</v>
      </c>
      <c r="J47" s="45">
        <v>0.91820000000000002</v>
      </c>
    </row>
    <row r="48" spans="1:15" ht="33" hidden="1" customHeight="1" x14ac:dyDescent="0.25">
      <c r="A48" s="16">
        <f t="shared" ref="A48" si="4">+A47+1</f>
        <v>15</v>
      </c>
      <c r="B48" s="17">
        <v>267349</v>
      </c>
      <c r="C48" s="46" t="s">
        <v>25</v>
      </c>
      <c r="D48" s="16" t="s">
        <v>27</v>
      </c>
      <c r="E48" s="16" t="s">
        <v>26</v>
      </c>
      <c r="F48" s="16">
        <v>52</v>
      </c>
      <c r="G48" s="16" t="s">
        <v>97</v>
      </c>
      <c r="H48" s="49">
        <v>0</v>
      </c>
      <c r="I48" s="49"/>
      <c r="J48" s="48">
        <v>0.27850000000000003</v>
      </c>
    </row>
    <row r="49" spans="1:10" ht="36" customHeight="1" x14ac:dyDescent="0.25">
      <c r="A49" s="59" t="s">
        <v>100</v>
      </c>
      <c r="B49" s="59"/>
      <c r="C49" s="59"/>
      <c r="D49" s="59"/>
      <c r="E49" s="59"/>
      <c r="F49" s="59"/>
      <c r="G49" s="59"/>
      <c r="H49" s="59"/>
      <c r="I49" s="59"/>
      <c r="J49" s="59"/>
    </row>
  </sheetData>
  <mergeCells count="17">
    <mergeCell ref="A49:J49"/>
    <mergeCell ref="A8:J8"/>
    <mergeCell ref="A22:J22"/>
    <mergeCell ref="A30:J30"/>
    <mergeCell ref="A35:J35"/>
    <mergeCell ref="A43:J43"/>
    <mergeCell ref="A46:J46"/>
    <mergeCell ref="A4:J5"/>
    <mergeCell ref="A6:A7"/>
    <mergeCell ref="B6:B7"/>
    <mergeCell ref="C6:C7"/>
    <mergeCell ref="D6:E6"/>
    <mergeCell ref="F6:F7"/>
    <mergeCell ref="G6:G7"/>
    <mergeCell ref="H6:H7"/>
    <mergeCell ref="I6:I7"/>
    <mergeCell ref="J6:J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B00D8-95EC-4DE1-AA9B-6969A1C38044}">
  <dimension ref="B1:AO212"/>
  <sheetViews>
    <sheetView showGridLines="0" tabSelected="1" topLeftCell="A151" workbookViewId="0">
      <selection activeCell="AP214" sqref="AP214"/>
    </sheetView>
  </sheetViews>
  <sheetFormatPr baseColWidth="10" defaultColWidth="6.85546875" defaultRowHeight="15" x14ac:dyDescent="0.25"/>
  <cols>
    <col min="1" max="2" width="1.140625" customWidth="1"/>
    <col min="3" max="3" width="3.42578125" customWidth="1"/>
    <col min="4" max="5" width="1.140625" customWidth="1"/>
    <col min="6" max="6" width="2.28515625" customWidth="1"/>
    <col min="7" max="7" width="1.140625" customWidth="1"/>
    <col min="8" max="9" width="1.7109375" customWidth="1"/>
    <col min="11" max="11" width="4.5703125" customWidth="1"/>
    <col min="12" max="12" width="9.140625" customWidth="1"/>
    <col min="13" max="13" width="9.85546875" customWidth="1"/>
    <col min="14" max="14" width="1" customWidth="1"/>
    <col min="15" max="15" width="8.5703125" customWidth="1"/>
    <col min="16" max="16" width="1.7109375" customWidth="1"/>
    <col min="17" max="17" width="1.140625" customWidth="1"/>
    <col min="18" max="18" width="7.42578125" customWidth="1"/>
    <col min="19" max="19" width="1.7109375" customWidth="1"/>
    <col min="20" max="20" width="8.5703125" customWidth="1"/>
    <col min="21" max="21" width="1.140625" customWidth="1"/>
    <col min="22" max="22" width="10.85546875" customWidth="1"/>
    <col min="23" max="23" width="9.7109375" customWidth="1"/>
    <col min="24" max="24" width="1.140625" customWidth="1"/>
    <col min="26" max="26" width="1.140625" customWidth="1"/>
    <col min="27" max="27" width="1.7109375" customWidth="1"/>
    <col min="28" max="28" width="9.7109375" customWidth="1"/>
    <col min="29" max="29" width="1.140625" customWidth="1"/>
    <col min="30" max="30" width="5.7109375" customWidth="1"/>
    <col min="31" max="31" width="3.42578125" customWidth="1"/>
    <col min="32" max="32" width="1.7109375" customWidth="1"/>
    <col min="33" max="33" width="3.85546875" customWidth="1"/>
    <col min="34" max="34" width="3.5703125" customWidth="1"/>
    <col min="35" max="36" width="1.140625" customWidth="1"/>
    <col min="37" max="37" width="1" customWidth="1"/>
    <col min="38" max="38" width="1.28515625" customWidth="1"/>
    <col min="39" max="39" width="2.140625" customWidth="1"/>
    <col min="40" max="40" width="1.140625" customWidth="1"/>
    <col min="41" max="41" width="1.28515625" customWidth="1"/>
    <col min="257" max="258" width="1.140625" customWidth="1"/>
    <col min="259" max="259" width="3.42578125" customWidth="1"/>
    <col min="260" max="261" width="1.140625" customWidth="1"/>
    <col min="262" max="262" width="2.28515625" customWidth="1"/>
    <col min="263" max="263" width="1.140625" customWidth="1"/>
    <col min="264" max="265" width="1.7109375" customWidth="1"/>
    <col min="267" max="267" width="4.5703125" customWidth="1"/>
    <col min="268" max="268" width="9.140625" customWidth="1"/>
    <col min="269" max="269" width="9.85546875" customWidth="1"/>
    <col min="270" max="270" width="1" customWidth="1"/>
    <col min="271" max="271" width="8.5703125" customWidth="1"/>
    <col min="272" max="272" width="1.7109375" customWidth="1"/>
    <col min="273" max="273" width="1.140625" customWidth="1"/>
    <col min="274" max="274" width="7.42578125" customWidth="1"/>
    <col min="275" max="275" width="1.7109375" customWidth="1"/>
    <col min="276" max="276" width="8.5703125" customWidth="1"/>
    <col min="277" max="277" width="1.140625" customWidth="1"/>
    <col min="278" max="278" width="10.85546875" customWidth="1"/>
    <col min="279" max="279" width="9.7109375" customWidth="1"/>
    <col min="280" max="280" width="1.140625" customWidth="1"/>
    <col min="282" max="282" width="1.140625" customWidth="1"/>
    <col min="283" max="283" width="1.7109375" customWidth="1"/>
    <col min="284" max="284" width="9.7109375" customWidth="1"/>
    <col min="285" max="285" width="1.140625" customWidth="1"/>
    <col min="286" max="286" width="5.7109375" customWidth="1"/>
    <col min="287" max="287" width="3.42578125" customWidth="1"/>
    <col min="288" max="288" width="1.7109375" customWidth="1"/>
    <col min="289" max="289" width="3.85546875" customWidth="1"/>
    <col min="290" max="290" width="3.5703125" customWidth="1"/>
    <col min="291" max="292" width="1.140625" customWidth="1"/>
    <col min="293" max="293" width="1" customWidth="1"/>
    <col min="294" max="294" width="1.28515625" customWidth="1"/>
    <col min="295" max="295" width="2.140625" customWidth="1"/>
    <col min="296" max="296" width="1.140625" customWidth="1"/>
    <col min="297" max="297" width="1.28515625" customWidth="1"/>
    <col min="513" max="514" width="1.140625" customWidth="1"/>
    <col min="515" max="515" width="3.42578125" customWidth="1"/>
    <col min="516" max="517" width="1.140625" customWidth="1"/>
    <col min="518" max="518" width="2.28515625" customWidth="1"/>
    <col min="519" max="519" width="1.140625" customWidth="1"/>
    <col min="520" max="521" width="1.7109375" customWidth="1"/>
    <col min="523" max="523" width="4.5703125" customWidth="1"/>
    <col min="524" max="524" width="9.140625" customWidth="1"/>
    <col min="525" max="525" width="9.85546875" customWidth="1"/>
    <col min="526" max="526" width="1" customWidth="1"/>
    <col min="527" max="527" width="8.5703125" customWidth="1"/>
    <col min="528" max="528" width="1.7109375" customWidth="1"/>
    <col min="529" max="529" width="1.140625" customWidth="1"/>
    <col min="530" max="530" width="7.42578125" customWidth="1"/>
    <col min="531" max="531" width="1.7109375" customWidth="1"/>
    <col min="532" max="532" width="8.5703125" customWidth="1"/>
    <col min="533" max="533" width="1.140625" customWidth="1"/>
    <col min="534" max="534" width="10.85546875" customWidth="1"/>
    <col min="535" max="535" width="9.7109375" customWidth="1"/>
    <col min="536" max="536" width="1.140625" customWidth="1"/>
    <col min="538" max="538" width="1.140625" customWidth="1"/>
    <col min="539" max="539" width="1.7109375" customWidth="1"/>
    <col min="540" max="540" width="9.7109375" customWidth="1"/>
    <col min="541" max="541" width="1.140625" customWidth="1"/>
    <col min="542" max="542" width="5.7109375" customWidth="1"/>
    <col min="543" max="543" width="3.42578125" customWidth="1"/>
    <col min="544" max="544" width="1.7109375" customWidth="1"/>
    <col min="545" max="545" width="3.85546875" customWidth="1"/>
    <col min="546" max="546" width="3.5703125" customWidth="1"/>
    <col min="547" max="548" width="1.140625" customWidth="1"/>
    <col min="549" max="549" width="1" customWidth="1"/>
    <col min="550" max="550" width="1.28515625" customWidth="1"/>
    <col min="551" max="551" width="2.140625" customWidth="1"/>
    <col min="552" max="552" width="1.140625" customWidth="1"/>
    <col min="553" max="553" width="1.28515625" customWidth="1"/>
    <col min="769" max="770" width="1.140625" customWidth="1"/>
    <col min="771" max="771" width="3.42578125" customWidth="1"/>
    <col min="772" max="773" width="1.140625" customWidth="1"/>
    <col min="774" max="774" width="2.28515625" customWidth="1"/>
    <col min="775" max="775" width="1.140625" customWidth="1"/>
    <col min="776" max="777" width="1.7109375" customWidth="1"/>
    <col min="779" max="779" width="4.5703125" customWidth="1"/>
    <col min="780" max="780" width="9.140625" customWidth="1"/>
    <col min="781" max="781" width="9.85546875" customWidth="1"/>
    <col min="782" max="782" width="1" customWidth="1"/>
    <col min="783" max="783" width="8.5703125" customWidth="1"/>
    <col min="784" max="784" width="1.7109375" customWidth="1"/>
    <col min="785" max="785" width="1.140625" customWidth="1"/>
    <col min="786" max="786" width="7.42578125" customWidth="1"/>
    <col min="787" max="787" width="1.7109375" customWidth="1"/>
    <col min="788" max="788" width="8.5703125" customWidth="1"/>
    <col min="789" max="789" width="1.140625" customWidth="1"/>
    <col min="790" max="790" width="10.85546875" customWidth="1"/>
    <col min="791" max="791" width="9.7109375" customWidth="1"/>
    <col min="792" max="792" width="1.140625" customWidth="1"/>
    <col min="794" max="794" width="1.140625" customWidth="1"/>
    <col min="795" max="795" width="1.7109375" customWidth="1"/>
    <col min="796" max="796" width="9.7109375" customWidth="1"/>
    <col min="797" max="797" width="1.140625" customWidth="1"/>
    <col min="798" max="798" width="5.7109375" customWidth="1"/>
    <col min="799" max="799" width="3.42578125" customWidth="1"/>
    <col min="800" max="800" width="1.7109375" customWidth="1"/>
    <col min="801" max="801" width="3.85546875" customWidth="1"/>
    <col min="802" max="802" width="3.5703125" customWidth="1"/>
    <col min="803" max="804" width="1.140625" customWidth="1"/>
    <col min="805" max="805" width="1" customWidth="1"/>
    <col min="806" max="806" width="1.28515625" customWidth="1"/>
    <col min="807" max="807" width="2.140625" customWidth="1"/>
    <col min="808" max="808" width="1.140625" customWidth="1"/>
    <col min="809" max="809" width="1.28515625" customWidth="1"/>
    <col min="1025" max="1026" width="1.140625" customWidth="1"/>
    <col min="1027" max="1027" width="3.42578125" customWidth="1"/>
    <col min="1028" max="1029" width="1.140625" customWidth="1"/>
    <col min="1030" max="1030" width="2.28515625" customWidth="1"/>
    <col min="1031" max="1031" width="1.140625" customWidth="1"/>
    <col min="1032" max="1033" width="1.7109375" customWidth="1"/>
    <col min="1035" max="1035" width="4.5703125" customWidth="1"/>
    <col min="1036" max="1036" width="9.140625" customWidth="1"/>
    <col min="1037" max="1037" width="9.85546875" customWidth="1"/>
    <col min="1038" max="1038" width="1" customWidth="1"/>
    <col min="1039" max="1039" width="8.5703125" customWidth="1"/>
    <col min="1040" max="1040" width="1.7109375" customWidth="1"/>
    <col min="1041" max="1041" width="1.140625" customWidth="1"/>
    <col min="1042" max="1042" width="7.42578125" customWidth="1"/>
    <col min="1043" max="1043" width="1.7109375" customWidth="1"/>
    <col min="1044" max="1044" width="8.5703125" customWidth="1"/>
    <col min="1045" max="1045" width="1.140625" customWidth="1"/>
    <col min="1046" max="1046" width="10.85546875" customWidth="1"/>
    <col min="1047" max="1047" width="9.7109375" customWidth="1"/>
    <col min="1048" max="1048" width="1.140625" customWidth="1"/>
    <col min="1050" max="1050" width="1.140625" customWidth="1"/>
    <col min="1051" max="1051" width="1.7109375" customWidth="1"/>
    <col min="1052" max="1052" width="9.7109375" customWidth="1"/>
    <col min="1053" max="1053" width="1.140625" customWidth="1"/>
    <col min="1054" max="1054" width="5.7109375" customWidth="1"/>
    <col min="1055" max="1055" width="3.42578125" customWidth="1"/>
    <col min="1056" max="1056" width="1.7109375" customWidth="1"/>
    <col min="1057" max="1057" width="3.85546875" customWidth="1"/>
    <col min="1058" max="1058" width="3.5703125" customWidth="1"/>
    <col min="1059" max="1060" width="1.140625" customWidth="1"/>
    <col min="1061" max="1061" width="1" customWidth="1"/>
    <col min="1062" max="1062" width="1.28515625" customWidth="1"/>
    <col min="1063" max="1063" width="2.140625" customWidth="1"/>
    <col min="1064" max="1064" width="1.140625" customWidth="1"/>
    <col min="1065" max="1065" width="1.28515625" customWidth="1"/>
    <col min="1281" max="1282" width="1.140625" customWidth="1"/>
    <col min="1283" max="1283" width="3.42578125" customWidth="1"/>
    <col min="1284" max="1285" width="1.140625" customWidth="1"/>
    <col min="1286" max="1286" width="2.28515625" customWidth="1"/>
    <col min="1287" max="1287" width="1.140625" customWidth="1"/>
    <col min="1288" max="1289" width="1.7109375" customWidth="1"/>
    <col min="1291" max="1291" width="4.5703125" customWidth="1"/>
    <col min="1292" max="1292" width="9.140625" customWidth="1"/>
    <col min="1293" max="1293" width="9.85546875" customWidth="1"/>
    <col min="1294" max="1294" width="1" customWidth="1"/>
    <col min="1295" max="1295" width="8.5703125" customWidth="1"/>
    <col min="1296" max="1296" width="1.7109375" customWidth="1"/>
    <col min="1297" max="1297" width="1.140625" customWidth="1"/>
    <col min="1298" max="1298" width="7.42578125" customWidth="1"/>
    <col min="1299" max="1299" width="1.7109375" customWidth="1"/>
    <col min="1300" max="1300" width="8.5703125" customWidth="1"/>
    <col min="1301" max="1301" width="1.140625" customWidth="1"/>
    <col min="1302" max="1302" width="10.85546875" customWidth="1"/>
    <col min="1303" max="1303" width="9.7109375" customWidth="1"/>
    <col min="1304" max="1304" width="1.140625" customWidth="1"/>
    <col min="1306" max="1306" width="1.140625" customWidth="1"/>
    <col min="1307" max="1307" width="1.7109375" customWidth="1"/>
    <col min="1308" max="1308" width="9.7109375" customWidth="1"/>
    <col min="1309" max="1309" width="1.140625" customWidth="1"/>
    <col min="1310" max="1310" width="5.7109375" customWidth="1"/>
    <col min="1311" max="1311" width="3.42578125" customWidth="1"/>
    <col min="1312" max="1312" width="1.7109375" customWidth="1"/>
    <col min="1313" max="1313" width="3.85546875" customWidth="1"/>
    <col min="1314" max="1314" width="3.5703125" customWidth="1"/>
    <col min="1315" max="1316" width="1.140625" customWidth="1"/>
    <col min="1317" max="1317" width="1" customWidth="1"/>
    <col min="1318" max="1318" width="1.28515625" customWidth="1"/>
    <col min="1319" max="1319" width="2.140625" customWidth="1"/>
    <col min="1320" max="1320" width="1.140625" customWidth="1"/>
    <col min="1321" max="1321" width="1.28515625" customWidth="1"/>
    <col min="1537" max="1538" width="1.140625" customWidth="1"/>
    <col min="1539" max="1539" width="3.42578125" customWidth="1"/>
    <col min="1540" max="1541" width="1.140625" customWidth="1"/>
    <col min="1542" max="1542" width="2.28515625" customWidth="1"/>
    <col min="1543" max="1543" width="1.140625" customWidth="1"/>
    <col min="1544" max="1545" width="1.7109375" customWidth="1"/>
    <col min="1547" max="1547" width="4.5703125" customWidth="1"/>
    <col min="1548" max="1548" width="9.140625" customWidth="1"/>
    <col min="1549" max="1549" width="9.85546875" customWidth="1"/>
    <col min="1550" max="1550" width="1" customWidth="1"/>
    <col min="1551" max="1551" width="8.5703125" customWidth="1"/>
    <col min="1552" max="1552" width="1.7109375" customWidth="1"/>
    <col min="1553" max="1553" width="1.140625" customWidth="1"/>
    <col min="1554" max="1554" width="7.42578125" customWidth="1"/>
    <col min="1555" max="1555" width="1.7109375" customWidth="1"/>
    <col min="1556" max="1556" width="8.5703125" customWidth="1"/>
    <col min="1557" max="1557" width="1.140625" customWidth="1"/>
    <col min="1558" max="1558" width="10.85546875" customWidth="1"/>
    <col min="1559" max="1559" width="9.7109375" customWidth="1"/>
    <col min="1560" max="1560" width="1.140625" customWidth="1"/>
    <col min="1562" max="1562" width="1.140625" customWidth="1"/>
    <col min="1563" max="1563" width="1.7109375" customWidth="1"/>
    <col min="1564" max="1564" width="9.7109375" customWidth="1"/>
    <col min="1565" max="1565" width="1.140625" customWidth="1"/>
    <col min="1566" max="1566" width="5.7109375" customWidth="1"/>
    <col min="1567" max="1567" width="3.42578125" customWidth="1"/>
    <col min="1568" max="1568" width="1.7109375" customWidth="1"/>
    <col min="1569" max="1569" width="3.85546875" customWidth="1"/>
    <col min="1570" max="1570" width="3.5703125" customWidth="1"/>
    <col min="1571" max="1572" width="1.140625" customWidth="1"/>
    <col min="1573" max="1573" width="1" customWidth="1"/>
    <col min="1574" max="1574" width="1.28515625" customWidth="1"/>
    <col min="1575" max="1575" width="2.140625" customWidth="1"/>
    <col min="1576" max="1576" width="1.140625" customWidth="1"/>
    <col min="1577" max="1577" width="1.28515625" customWidth="1"/>
    <col min="1793" max="1794" width="1.140625" customWidth="1"/>
    <col min="1795" max="1795" width="3.42578125" customWidth="1"/>
    <col min="1796" max="1797" width="1.140625" customWidth="1"/>
    <col min="1798" max="1798" width="2.28515625" customWidth="1"/>
    <col min="1799" max="1799" width="1.140625" customWidth="1"/>
    <col min="1800" max="1801" width="1.7109375" customWidth="1"/>
    <col min="1803" max="1803" width="4.5703125" customWidth="1"/>
    <col min="1804" max="1804" width="9.140625" customWidth="1"/>
    <col min="1805" max="1805" width="9.85546875" customWidth="1"/>
    <col min="1806" max="1806" width="1" customWidth="1"/>
    <col min="1807" max="1807" width="8.5703125" customWidth="1"/>
    <col min="1808" max="1808" width="1.7109375" customWidth="1"/>
    <col min="1809" max="1809" width="1.140625" customWidth="1"/>
    <col min="1810" max="1810" width="7.42578125" customWidth="1"/>
    <col min="1811" max="1811" width="1.7109375" customWidth="1"/>
    <col min="1812" max="1812" width="8.5703125" customWidth="1"/>
    <col min="1813" max="1813" width="1.140625" customWidth="1"/>
    <col min="1814" max="1814" width="10.85546875" customWidth="1"/>
    <col min="1815" max="1815" width="9.7109375" customWidth="1"/>
    <col min="1816" max="1816" width="1.140625" customWidth="1"/>
    <col min="1818" max="1818" width="1.140625" customWidth="1"/>
    <col min="1819" max="1819" width="1.7109375" customWidth="1"/>
    <col min="1820" max="1820" width="9.7109375" customWidth="1"/>
    <col min="1821" max="1821" width="1.140625" customWidth="1"/>
    <col min="1822" max="1822" width="5.7109375" customWidth="1"/>
    <col min="1823" max="1823" width="3.42578125" customWidth="1"/>
    <col min="1824" max="1824" width="1.7109375" customWidth="1"/>
    <col min="1825" max="1825" width="3.85546875" customWidth="1"/>
    <col min="1826" max="1826" width="3.5703125" customWidth="1"/>
    <col min="1827" max="1828" width="1.140625" customWidth="1"/>
    <col min="1829" max="1829" width="1" customWidth="1"/>
    <col min="1830" max="1830" width="1.28515625" customWidth="1"/>
    <col min="1831" max="1831" width="2.140625" customWidth="1"/>
    <col min="1832" max="1832" width="1.140625" customWidth="1"/>
    <col min="1833" max="1833" width="1.28515625" customWidth="1"/>
    <col min="2049" max="2050" width="1.140625" customWidth="1"/>
    <col min="2051" max="2051" width="3.42578125" customWidth="1"/>
    <col min="2052" max="2053" width="1.140625" customWidth="1"/>
    <col min="2054" max="2054" width="2.28515625" customWidth="1"/>
    <col min="2055" max="2055" width="1.140625" customWidth="1"/>
    <col min="2056" max="2057" width="1.7109375" customWidth="1"/>
    <col min="2059" max="2059" width="4.5703125" customWidth="1"/>
    <col min="2060" max="2060" width="9.140625" customWidth="1"/>
    <col min="2061" max="2061" width="9.85546875" customWidth="1"/>
    <col min="2062" max="2062" width="1" customWidth="1"/>
    <col min="2063" max="2063" width="8.5703125" customWidth="1"/>
    <col min="2064" max="2064" width="1.7109375" customWidth="1"/>
    <col min="2065" max="2065" width="1.140625" customWidth="1"/>
    <col min="2066" max="2066" width="7.42578125" customWidth="1"/>
    <col min="2067" max="2067" width="1.7109375" customWidth="1"/>
    <col min="2068" max="2068" width="8.5703125" customWidth="1"/>
    <col min="2069" max="2069" width="1.140625" customWidth="1"/>
    <col min="2070" max="2070" width="10.85546875" customWidth="1"/>
    <col min="2071" max="2071" width="9.7109375" customWidth="1"/>
    <col min="2072" max="2072" width="1.140625" customWidth="1"/>
    <col min="2074" max="2074" width="1.140625" customWidth="1"/>
    <col min="2075" max="2075" width="1.7109375" customWidth="1"/>
    <col min="2076" max="2076" width="9.7109375" customWidth="1"/>
    <col min="2077" max="2077" width="1.140625" customWidth="1"/>
    <col min="2078" max="2078" width="5.7109375" customWidth="1"/>
    <col min="2079" max="2079" width="3.42578125" customWidth="1"/>
    <col min="2080" max="2080" width="1.7109375" customWidth="1"/>
    <col min="2081" max="2081" width="3.85546875" customWidth="1"/>
    <col min="2082" max="2082" width="3.5703125" customWidth="1"/>
    <col min="2083" max="2084" width="1.140625" customWidth="1"/>
    <col min="2085" max="2085" width="1" customWidth="1"/>
    <col min="2086" max="2086" width="1.28515625" customWidth="1"/>
    <col min="2087" max="2087" width="2.140625" customWidth="1"/>
    <col min="2088" max="2088" width="1.140625" customWidth="1"/>
    <col min="2089" max="2089" width="1.28515625" customWidth="1"/>
    <col min="2305" max="2306" width="1.140625" customWidth="1"/>
    <col min="2307" max="2307" width="3.42578125" customWidth="1"/>
    <col min="2308" max="2309" width="1.140625" customWidth="1"/>
    <col min="2310" max="2310" width="2.28515625" customWidth="1"/>
    <col min="2311" max="2311" width="1.140625" customWidth="1"/>
    <col min="2312" max="2313" width="1.7109375" customWidth="1"/>
    <col min="2315" max="2315" width="4.5703125" customWidth="1"/>
    <col min="2316" max="2316" width="9.140625" customWidth="1"/>
    <col min="2317" max="2317" width="9.85546875" customWidth="1"/>
    <col min="2318" max="2318" width="1" customWidth="1"/>
    <col min="2319" max="2319" width="8.5703125" customWidth="1"/>
    <col min="2320" max="2320" width="1.7109375" customWidth="1"/>
    <col min="2321" max="2321" width="1.140625" customWidth="1"/>
    <col min="2322" max="2322" width="7.42578125" customWidth="1"/>
    <col min="2323" max="2323" width="1.7109375" customWidth="1"/>
    <col min="2324" max="2324" width="8.5703125" customWidth="1"/>
    <col min="2325" max="2325" width="1.140625" customWidth="1"/>
    <col min="2326" max="2326" width="10.85546875" customWidth="1"/>
    <col min="2327" max="2327" width="9.7109375" customWidth="1"/>
    <col min="2328" max="2328" width="1.140625" customWidth="1"/>
    <col min="2330" max="2330" width="1.140625" customWidth="1"/>
    <col min="2331" max="2331" width="1.7109375" customWidth="1"/>
    <col min="2332" max="2332" width="9.7109375" customWidth="1"/>
    <col min="2333" max="2333" width="1.140625" customWidth="1"/>
    <col min="2334" max="2334" width="5.7109375" customWidth="1"/>
    <col min="2335" max="2335" width="3.42578125" customWidth="1"/>
    <col min="2336" max="2336" width="1.7109375" customWidth="1"/>
    <col min="2337" max="2337" width="3.85546875" customWidth="1"/>
    <col min="2338" max="2338" width="3.5703125" customWidth="1"/>
    <col min="2339" max="2340" width="1.140625" customWidth="1"/>
    <col min="2341" max="2341" width="1" customWidth="1"/>
    <col min="2342" max="2342" width="1.28515625" customWidth="1"/>
    <col min="2343" max="2343" width="2.140625" customWidth="1"/>
    <col min="2344" max="2344" width="1.140625" customWidth="1"/>
    <col min="2345" max="2345" width="1.28515625" customWidth="1"/>
    <col min="2561" max="2562" width="1.140625" customWidth="1"/>
    <col min="2563" max="2563" width="3.42578125" customWidth="1"/>
    <col min="2564" max="2565" width="1.140625" customWidth="1"/>
    <col min="2566" max="2566" width="2.28515625" customWidth="1"/>
    <col min="2567" max="2567" width="1.140625" customWidth="1"/>
    <col min="2568" max="2569" width="1.7109375" customWidth="1"/>
    <col min="2571" max="2571" width="4.5703125" customWidth="1"/>
    <col min="2572" max="2572" width="9.140625" customWidth="1"/>
    <col min="2573" max="2573" width="9.85546875" customWidth="1"/>
    <col min="2574" max="2574" width="1" customWidth="1"/>
    <col min="2575" max="2575" width="8.5703125" customWidth="1"/>
    <col min="2576" max="2576" width="1.7109375" customWidth="1"/>
    <col min="2577" max="2577" width="1.140625" customWidth="1"/>
    <col min="2578" max="2578" width="7.42578125" customWidth="1"/>
    <col min="2579" max="2579" width="1.7109375" customWidth="1"/>
    <col min="2580" max="2580" width="8.5703125" customWidth="1"/>
    <col min="2581" max="2581" width="1.140625" customWidth="1"/>
    <col min="2582" max="2582" width="10.85546875" customWidth="1"/>
    <col min="2583" max="2583" width="9.7109375" customWidth="1"/>
    <col min="2584" max="2584" width="1.140625" customWidth="1"/>
    <col min="2586" max="2586" width="1.140625" customWidth="1"/>
    <col min="2587" max="2587" width="1.7109375" customWidth="1"/>
    <col min="2588" max="2588" width="9.7109375" customWidth="1"/>
    <col min="2589" max="2589" width="1.140625" customWidth="1"/>
    <col min="2590" max="2590" width="5.7109375" customWidth="1"/>
    <col min="2591" max="2591" width="3.42578125" customWidth="1"/>
    <col min="2592" max="2592" width="1.7109375" customWidth="1"/>
    <col min="2593" max="2593" width="3.85546875" customWidth="1"/>
    <col min="2594" max="2594" width="3.5703125" customWidth="1"/>
    <col min="2595" max="2596" width="1.140625" customWidth="1"/>
    <col min="2597" max="2597" width="1" customWidth="1"/>
    <col min="2598" max="2598" width="1.28515625" customWidth="1"/>
    <col min="2599" max="2599" width="2.140625" customWidth="1"/>
    <col min="2600" max="2600" width="1.140625" customWidth="1"/>
    <col min="2601" max="2601" width="1.28515625" customWidth="1"/>
    <col min="2817" max="2818" width="1.140625" customWidth="1"/>
    <col min="2819" max="2819" width="3.42578125" customWidth="1"/>
    <col min="2820" max="2821" width="1.140625" customWidth="1"/>
    <col min="2822" max="2822" width="2.28515625" customWidth="1"/>
    <col min="2823" max="2823" width="1.140625" customWidth="1"/>
    <col min="2824" max="2825" width="1.7109375" customWidth="1"/>
    <col min="2827" max="2827" width="4.5703125" customWidth="1"/>
    <col min="2828" max="2828" width="9.140625" customWidth="1"/>
    <col min="2829" max="2829" width="9.85546875" customWidth="1"/>
    <col min="2830" max="2830" width="1" customWidth="1"/>
    <col min="2831" max="2831" width="8.5703125" customWidth="1"/>
    <col min="2832" max="2832" width="1.7109375" customWidth="1"/>
    <col min="2833" max="2833" width="1.140625" customWidth="1"/>
    <col min="2834" max="2834" width="7.42578125" customWidth="1"/>
    <col min="2835" max="2835" width="1.7109375" customWidth="1"/>
    <col min="2836" max="2836" width="8.5703125" customWidth="1"/>
    <col min="2837" max="2837" width="1.140625" customWidth="1"/>
    <col min="2838" max="2838" width="10.85546875" customWidth="1"/>
    <col min="2839" max="2839" width="9.7109375" customWidth="1"/>
    <col min="2840" max="2840" width="1.140625" customWidth="1"/>
    <col min="2842" max="2842" width="1.140625" customWidth="1"/>
    <col min="2843" max="2843" width="1.7109375" customWidth="1"/>
    <col min="2844" max="2844" width="9.7109375" customWidth="1"/>
    <col min="2845" max="2845" width="1.140625" customWidth="1"/>
    <col min="2846" max="2846" width="5.7109375" customWidth="1"/>
    <col min="2847" max="2847" width="3.42578125" customWidth="1"/>
    <col min="2848" max="2848" width="1.7109375" customWidth="1"/>
    <col min="2849" max="2849" width="3.85546875" customWidth="1"/>
    <col min="2850" max="2850" width="3.5703125" customWidth="1"/>
    <col min="2851" max="2852" width="1.140625" customWidth="1"/>
    <col min="2853" max="2853" width="1" customWidth="1"/>
    <col min="2854" max="2854" width="1.28515625" customWidth="1"/>
    <col min="2855" max="2855" width="2.140625" customWidth="1"/>
    <col min="2856" max="2856" width="1.140625" customWidth="1"/>
    <col min="2857" max="2857" width="1.28515625" customWidth="1"/>
    <col min="3073" max="3074" width="1.140625" customWidth="1"/>
    <col min="3075" max="3075" width="3.42578125" customWidth="1"/>
    <col min="3076" max="3077" width="1.140625" customWidth="1"/>
    <col min="3078" max="3078" width="2.28515625" customWidth="1"/>
    <col min="3079" max="3079" width="1.140625" customWidth="1"/>
    <col min="3080" max="3081" width="1.7109375" customWidth="1"/>
    <col min="3083" max="3083" width="4.5703125" customWidth="1"/>
    <col min="3084" max="3084" width="9.140625" customWidth="1"/>
    <col min="3085" max="3085" width="9.85546875" customWidth="1"/>
    <col min="3086" max="3086" width="1" customWidth="1"/>
    <col min="3087" max="3087" width="8.5703125" customWidth="1"/>
    <col min="3088" max="3088" width="1.7109375" customWidth="1"/>
    <col min="3089" max="3089" width="1.140625" customWidth="1"/>
    <col min="3090" max="3090" width="7.42578125" customWidth="1"/>
    <col min="3091" max="3091" width="1.7109375" customWidth="1"/>
    <col min="3092" max="3092" width="8.5703125" customWidth="1"/>
    <col min="3093" max="3093" width="1.140625" customWidth="1"/>
    <col min="3094" max="3094" width="10.85546875" customWidth="1"/>
    <col min="3095" max="3095" width="9.7109375" customWidth="1"/>
    <col min="3096" max="3096" width="1.140625" customWidth="1"/>
    <col min="3098" max="3098" width="1.140625" customWidth="1"/>
    <col min="3099" max="3099" width="1.7109375" customWidth="1"/>
    <col min="3100" max="3100" width="9.7109375" customWidth="1"/>
    <col min="3101" max="3101" width="1.140625" customWidth="1"/>
    <col min="3102" max="3102" width="5.7109375" customWidth="1"/>
    <col min="3103" max="3103" width="3.42578125" customWidth="1"/>
    <col min="3104" max="3104" width="1.7109375" customWidth="1"/>
    <col min="3105" max="3105" width="3.85546875" customWidth="1"/>
    <col min="3106" max="3106" width="3.5703125" customWidth="1"/>
    <col min="3107" max="3108" width="1.140625" customWidth="1"/>
    <col min="3109" max="3109" width="1" customWidth="1"/>
    <col min="3110" max="3110" width="1.28515625" customWidth="1"/>
    <col min="3111" max="3111" width="2.140625" customWidth="1"/>
    <col min="3112" max="3112" width="1.140625" customWidth="1"/>
    <col min="3113" max="3113" width="1.28515625" customWidth="1"/>
    <col min="3329" max="3330" width="1.140625" customWidth="1"/>
    <col min="3331" max="3331" width="3.42578125" customWidth="1"/>
    <col min="3332" max="3333" width="1.140625" customWidth="1"/>
    <col min="3334" max="3334" width="2.28515625" customWidth="1"/>
    <col min="3335" max="3335" width="1.140625" customWidth="1"/>
    <col min="3336" max="3337" width="1.7109375" customWidth="1"/>
    <col min="3339" max="3339" width="4.5703125" customWidth="1"/>
    <col min="3340" max="3340" width="9.140625" customWidth="1"/>
    <col min="3341" max="3341" width="9.85546875" customWidth="1"/>
    <col min="3342" max="3342" width="1" customWidth="1"/>
    <col min="3343" max="3343" width="8.5703125" customWidth="1"/>
    <col min="3344" max="3344" width="1.7109375" customWidth="1"/>
    <col min="3345" max="3345" width="1.140625" customWidth="1"/>
    <col min="3346" max="3346" width="7.42578125" customWidth="1"/>
    <col min="3347" max="3347" width="1.7109375" customWidth="1"/>
    <col min="3348" max="3348" width="8.5703125" customWidth="1"/>
    <col min="3349" max="3349" width="1.140625" customWidth="1"/>
    <col min="3350" max="3350" width="10.85546875" customWidth="1"/>
    <col min="3351" max="3351" width="9.7109375" customWidth="1"/>
    <col min="3352" max="3352" width="1.140625" customWidth="1"/>
    <col min="3354" max="3354" width="1.140625" customWidth="1"/>
    <col min="3355" max="3355" width="1.7109375" customWidth="1"/>
    <col min="3356" max="3356" width="9.7109375" customWidth="1"/>
    <col min="3357" max="3357" width="1.140625" customWidth="1"/>
    <col min="3358" max="3358" width="5.7109375" customWidth="1"/>
    <col min="3359" max="3359" width="3.42578125" customWidth="1"/>
    <col min="3360" max="3360" width="1.7109375" customWidth="1"/>
    <col min="3361" max="3361" width="3.85546875" customWidth="1"/>
    <col min="3362" max="3362" width="3.5703125" customWidth="1"/>
    <col min="3363" max="3364" width="1.140625" customWidth="1"/>
    <col min="3365" max="3365" width="1" customWidth="1"/>
    <col min="3366" max="3366" width="1.28515625" customWidth="1"/>
    <col min="3367" max="3367" width="2.140625" customWidth="1"/>
    <col min="3368" max="3368" width="1.140625" customWidth="1"/>
    <col min="3369" max="3369" width="1.28515625" customWidth="1"/>
    <col min="3585" max="3586" width="1.140625" customWidth="1"/>
    <col min="3587" max="3587" width="3.42578125" customWidth="1"/>
    <col min="3588" max="3589" width="1.140625" customWidth="1"/>
    <col min="3590" max="3590" width="2.28515625" customWidth="1"/>
    <col min="3591" max="3591" width="1.140625" customWidth="1"/>
    <col min="3592" max="3593" width="1.7109375" customWidth="1"/>
    <col min="3595" max="3595" width="4.5703125" customWidth="1"/>
    <col min="3596" max="3596" width="9.140625" customWidth="1"/>
    <col min="3597" max="3597" width="9.85546875" customWidth="1"/>
    <col min="3598" max="3598" width="1" customWidth="1"/>
    <col min="3599" max="3599" width="8.5703125" customWidth="1"/>
    <col min="3600" max="3600" width="1.7109375" customWidth="1"/>
    <col min="3601" max="3601" width="1.140625" customWidth="1"/>
    <col min="3602" max="3602" width="7.42578125" customWidth="1"/>
    <col min="3603" max="3603" width="1.7109375" customWidth="1"/>
    <col min="3604" max="3604" width="8.5703125" customWidth="1"/>
    <col min="3605" max="3605" width="1.140625" customWidth="1"/>
    <col min="3606" max="3606" width="10.85546875" customWidth="1"/>
    <col min="3607" max="3607" width="9.7109375" customWidth="1"/>
    <col min="3608" max="3608" width="1.140625" customWidth="1"/>
    <col min="3610" max="3610" width="1.140625" customWidth="1"/>
    <col min="3611" max="3611" width="1.7109375" customWidth="1"/>
    <col min="3612" max="3612" width="9.7109375" customWidth="1"/>
    <col min="3613" max="3613" width="1.140625" customWidth="1"/>
    <col min="3614" max="3614" width="5.7109375" customWidth="1"/>
    <col min="3615" max="3615" width="3.42578125" customWidth="1"/>
    <col min="3616" max="3616" width="1.7109375" customWidth="1"/>
    <col min="3617" max="3617" width="3.85546875" customWidth="1"/>
    <col min="3618" max="3618" width="3.5703125" customWidth="1"/>
    <col min="3619" max="3620" width="1.140625" customWidth="1"/>
    <col min="3621" max="3621" width="1" customWidth="1"/>
    <col min="3622" max="3622" width="1.28515625" customWidth="1"/>
    <col min="3623" max="3623" width="2.140625" customWidth="1"/>
    <col min="3624" max="3624" width="1.140625" customWidth="1"/>
    <col min="3625" max="3625" width="1.28515625" customWidth="1"/>
    <col min="3841" max="3842" width="1.140625" customWidth="1"/>
    <col min="3843" max="3843" width="3.42578125" customWidth="1"/>
    <col min="3844" max="3845" width="1.140625" customWidth="1"/>
    <col min="3846" max="3846" width="2.28515625" customWidth="1"/>
    <col min="3847" max="3847" width="1.140625" customWidth="1"/>
    <col min="3848" max="3849" width="1.7109375" customWidth="1"/>
    <col min="3851" max="3851" width="4.5703125" customWidth="1"/>
    <col min="3852" max="3852" width="9.140625" customWidth="1"/>
    <col min="3853" max="3853" width="9.85546875" customWidth="1"/>
    <col min="3854" max="3854" width="1" customWidth="1"/>
    <col min="3855" max="3855" width="8.5703125" customWidth="1"/>
    <col min="3856" max="3856" width="1.7109375" customWidth="1"/>
    <col min="3857" max="3857" width="1.140625" customWidth="1"/>
    <col min="3858" max="3858" width="7.42578125" customWidth="1"/>
    <col min="3859" max="3859" width="1.7109375" customWidth="1"/>
    <col min="3860" max="3860" width="8.5703125" customWidth="1"/>
    <col min="3861" max="3861" width="1.140625" customWidth="1"/>
    <col min="3862" max="3862" width="10.85546875" customWidth="1"/>
    <col min="3863" max="3863" width="9.7109375" customWidth="1"/>
    <col min="3864" max="3864" width="1.140625" customWidth="1"/>
    <col min="3866" max="3866" width="1.140625" customWidth="1"/>
    <col min="3867" max="3867" width="1.7109375" customWidth="1"/>
    <col min="3868" max="3868" width="9.7109375" customWidth="1"/>
    <col min="3869" max="3869" width="1.140625" customWidth="1"/>
    <col min="3870" max="3870" width="5.7109375" customWidth="1"/>
    <col min="3871" max="3871" width="3.42578125" customWidth="1"/>
    <col min="3872" max="3872" width="1.7109375" customWidth="1"/>
    <col min="3873" max="3873" width="3.85546875" customWidth="1"/>
    <col min="3874" max="3874" width="3.5703125" customWidth="1"/>
    <col min="3875" max="3876" width="1.140625" customWidth="1"/>
    <col min="3877" max="3877" width="1" customWidth="1"/>
    <col min="3878" max="3878" width="1.28515625" customWidth="1"/>
    <col min="3879" max="3879" width="2.140625" customWidth="1"/>
    <col min="3880" max="3880" width="1.140625" customWidth="1"/>
    <col min="3881" max="3881" width="1.28515625" customWidth="1"/>
    <col min="4097" max="4098" width="1.140625" customWidth="1"/>
    <col min="4099" max="4099" width="3.42578125" customWidth="1"/>
    <col min="4100" max="4101" width="1.140625" customWidth="1"/>
    <col min="4102" max="4102" width="2.28515625" customWidth="1"/>
    <col min="4103" max="4103" width="1.140625" customWidth="1"/>
    <col min="4104" max="4105" width="1.7109375" customWidth="1"/>
    <col min="4107" max="4107" width="4.5703125" customWidth="1"/>
    <col min="4108" max="4108" width="9.140625" customWidth="1"/>
    <col min="4109" max="4109" width="9.85546875" customWidth="1"/>
    <col min="4110" max="4110" width="1" customWidth="1"/>
    <col min="4111" max="4111" width="8.5703125" customWidth="1"/>
    <col min="4112" max="4112" width="1.7109375" customWidth="1"/>
    <col min="4113" max="4113" width="1.140625" customWidth="1"/>
    <col min="4114" max="4114" width="7.42578125" customWidth="1"/>
    <col min="4115" max="4115" width="1.7109375" customWidth="1"/>
    <col min="4116" max="4116" width="8.5703125" customWidth="1"/>
    <col min="4117" max="4117" width="1.140625" customWidth="1"/>
    <col min="4118" max="4118" width="10.85546875" customWidth="1"/>
    <col min="4119" max="4119" width="9.7109375" customWidth="1"/>
    <col min="4120" max="4120" width="1.140625" customWidth="1"/>
    <col min="4122" max="4122" width="1.140625" customWidth="1"/>
    <col min="4123" max="4123" width="1.7109375" customWidth="1"/>
    <col min="4124" max="4124" width="9.7109375" customWidth="1"/>
    <col min="4125" max="4125" width="1.140625" customWidth="1"/>
    <col min="4126" max="4126" width="5.7109375" customWidth="1"/>
    <col min="4127" max="4127" width="3.42578125" customWidth="1"/>
    <col min="4128" max="4128" width="1.7109375" customWidth="1"/>
    <col min="4129" max="4129" width="3.85546875" customWidth="1"/>
    <col min="4130" max="4130" width="3.5703125" customWidth="1"/>
    <col min="4131" max="4132" width="1.140625" customWidth="1"/>
    <col min="4133" max="4133" width="1" customWidth="1"/>
    <col min="4134" max="4134" width="1.28515625" customWidth="1"/>
    <col min="4135" max="4135" width="2.140625" customWidth="1"/>
    <col min="4136" max="4136" width="1.140625" customWidth="1"/>
    <col min="4137" max="4137" width="1.28515625" customWidth="1"/>
    <col min="4353" max="4354" width="1.140625" customWidth="1"/>
    <col min="4355" max="4355" width="3.42578125" customWidth="1"/>
    <col min="4356" max="4357" width="1.140625" customWidth="1"/>
    <col min="4358" max="4358" width="2.28515625" customWidth="1"/>
    <col min="4359" max="4359" width="1.140625" customWidth="1"/>
    <col min="4360" max="4361" width="1.7109375" customWidth="1"/>
    <col min="4363" max="4363" width="4.5703125" customWidth="1"/>
    <col min="4364" max="4364" width="9.140625" customWidth="1"/>
    <col min="4365" max="4365" width="9.85546875" customWidth="1"/>
    <col min="4366" max="4366" width="1" customWidth="1"/>
    <col min="4367" max="4367" width="8.5703125" customWidth="1"/>
    <col min="4368" max="4368" width="1.7109375" customWidth="1"/>
    <col min="4369" max="4369" width="1.140625" customWidth="1"/>
    <col min="4370" max="4370" width="7.42578125" customWidth="1"/>
    <col min="4371" max="4371" width="1.7109375" customWidth="1"/>
    <col min="4372" max="4372" width="8.5703125" customWidth="1"/>
    <col min="4373" max="4373" width="1.140625" customWidth="1"/>
    <col min="4374" max="4374" width="10.85546875" customWidth="1"/>
    <col min="4375" max="4375" width="9.7109375" customWidth="1"/>
    <col min="4376" max="4376" width="1.140625" customWidth="1"/>
    <col min="4378" max="4378" width="1.140625" customWidth="1"/>
    <col min="4379" max="4379" width="1.7109375" customWidth="1"/>
    <col min="4380" max="4380" width="9.7109375" customWidth="1"/>
    <col min="4381" max="4381" width="1.140625" customWidth="1"/>
    <col min="4382" max="4382" width="5.7109375" customWidth="1"/>
    <col min="4383" max="4383" width="3.42578125" customWidth="1"/>
    <col min="4384" max="4384" width="1.7109375" customWidth="1"/>
    <col min="4385" max="4385" width="3.85546875" customWidth="1"/>
    <col min="4386" max="4386" width="3.5703125" customWidth="1"/>
    <col min="4387" max="4388" width="1.140625" customWidth="1"/>
    <col min="4389" max="4389" width="1" customWidth="1"/>
    <col min="4390" max="4390" width="1.28515625" customWidth="1"/>
    <col min="4391" max="4391" width="2.140625" customWidth="1"/>
    <col min="4392" max="4392" width="1.140625" customWidth="1"/>
    <col min="4393" max="4393" width="1.28515625" customWidth="1"/>
    <col min="4609" max="4610" width="1.140625" customWidth="1"/>
    <col min="4611" max="4611" width="3.42578125" customWidth="1"/>
    <col min="4612" max="4613" width="1.140625" customWidth="1"/>
    <col min="4614" max="4614" width="2.28515625" customWidth="1"/>
    <col min="4615" max="4615" width="1.140625" customWidth="1"/>
    <col min="4616" max="4617" width="1.7109375" customWidth="1"/>
    <col min="4619" max="4619" width="4.5703125" customWidth="1"/>
    <col min="4620" max="4620" width="9.140625" customWidth="1"/>
    <col min="4621" max="4621" width="9.85546875" customWidth="1"/>
    <col min="4622" max="4622" width="1" customWidth="1"/>
    <col min="4623" max="4623" width="8.5703125" customWidth="1"/>
    <col min="4624" max="4624" width="1.7109375" customWidth="1"/>
    <col min="4625" max="4625" width="1.140625" customWidth="1"/>
    <col min="4626" max="4626" width="7.42578125" customWidth="1"/>
    <col min="4627" max="4627" width="1.7109375" customWidth="1"/>
    <col min="4628" max="4628" width="8.5703125" customWidth="1"/>
    <col min="4629" max="4629" width="1.140625" customWidth="1"/>
    <col min="4630" max="4630" width="10.85546875" customWidth="1"/>
    <col min="4631" max="4631" width="9.7109375" customWidth="1"/>
    <col min="4632" max="4632" width="1.140625" customWidth="1"/>
    <col min="4634" max="4634" width="1.140625" customWidth="1"/>
    <col min="4635" max="4635" width="1.7109375" customWidth="1"/>
    <col min="4636" max="4636" width="9.7109375" customWidth="1"/>
    <col min="4637" max="4637" width="1.140625" customWidth="1"/>
    <col min="4638" max="4638" width="5.7109375" customWidth="1"/>
    <col min="4639" max="4639" width="3.42578125" customWidth="1"/>
    <col min="4640" max="4640" width="1.7109375" customWidth="1"/>
    <col min="4641" max="4641" width="3.85546875" customWidth="1"/>
    <col min="4642" max="4642" width="3.5703125" customWidth="1"/>
    <col min="4643" max="4644" width="1.140625" customWidth="1"/>
    <col min="4645" max="4645" width="1" customWidth="1"/>
    <col min="4646" max="4646" width="1.28515625" customWidth="1"/>
    <col min="4647" max="4647" width="2.140625" customWidth="1"/>
    <col min="4648" max="4648" width="1.140625" customWidth="1"/>
    <col min="4649" max="4649" width="1.28515625" customWidth="1"/>
    <col min="4865" max="4866" width="1.140625" customWidth="1"/>
    <col min="4867" max="4867" width="3.42578125" customWidth="1"/>
    <col min="4868" max="4869" width="1.140625" customWidth="1"/>
    <col min="4870" max="4870" width="2.28515625" customWidth="1"/>
    <col min="4871" max="4871" width="1.140625" customWidth="1"/>
    <col min="4872" max="4873" width="1.7109375" customWidth="1"/>
    <col min="4875" max="4875" width="4.5703125" customWidth="1"/>
    <col min="4876" max="4876" width="9.140625" customWidth="1"/>
    <col min="4877" max="4877" width="9.85546875" customWidth="1"/>
    <col min="4878" max="4878" width="1" customWidth="1"/>
    <col min="4879" max="4879" width="8.5703125" customWidth="1"/>
    <col min="4880" max="4880" width="1.7109375" customWidth="1"/>
    <col min="4881" max="4881" width="1.140625" customWidth="1"/>
    <col min="4882" max="4882" width="7.42578125" customWidth="1"/>
    <col min="4883" max="4883" width="1.7109375" customWidth="1"/>
    <col min="4884" max="4884" width="8.5703125" customWidth="1"/>
    <col min="4885" max="4885" width="1.140625" customWidth="1"/>
    <col min="4886" max="4886" width="10.85546875" customWidth="1"/>
    <col min="4887" max="4887" width="9.7109375" customWidth="1"/>
    <col min="4888" max="4888" width="1.140625" customWidth="1"/>
    <col min="4890" max="4890" width="1.140625" customWidth="1"/>
    <col min="4891" max="4891" width="1.7109375" customWidth="1"/>
    <col min="4892" max="4892" width="9.7109375" customWidth="1"/>
    <col min="4893" max="4893" width="1.140625" customWidth="1"/>
    <col min="4894" max="4894" width="5.7109375" customWidth="1"/>
    <col min="4895" max="4895" width="3.42578125" customWidth="1"/>
    <col min="4896" max="4896" width="1.7109375" customWidth="1"/>
    <col min="4897" max="4897" width="3.85546875" customWidth="1"/>
    <col min="4898" max="4898" width="3.5703125" customWidth="1"/>
    <col min="4899" max="4900" width="1.140625" customWidth="1"/>
    <col min="4901" max="4901" width="1" customWidth="1"/>
    <col min="4902" max="4902" width="1.28515625" customWidth="1"/>
    <col min="4903" max="4903" width="2.140625" customWidth="1"/>
    <col min="4904" max="4904" width="1.140625" customWidth="1"/>
    <col min="4905" max="4905" width="1.28515625" customWidth="1"/>
    <col min="5121" max="5122" width="1.140625" customWidth="1"/>
    <col min="5123" max="5123" width="3.42578125" customWidth="1"/>
    <col min="5124" max="5125" width="1.140625" customWidth="1"/>
    <col min="5126" max="5126" width="2.28515625" customWidth="1"/>
    <col min="5127" max="5127" width="1.140625" customWidth="1"/>
    <col min="5128" max="5129" width="1.7109375" customWidth="1"/>
    <col min="5131" max="5131" width="4.5703125" customWidth="1"/>
    <col min="5132" max="5132" width="9.140625" customWidth="1"/>
    <col min="5133" max="5133" width="9.85546875" customWidth="1"/>
    <col min="5134" max="5134" width="1" customWidth="1"/>
    <col min="5135" max="5135" width="8.5703125" customWidth="1"/>
    <col min="5136" max="5136" width="1.7109375" customWidth="1"/>
    <col min="5137" max="5137" width="1.140625" customWidth="1"/>
    <col min="5138" max="5138" width="7.42578125" customWidth="1"/>
    <col min="5139" max="5139" width="1.7109375" customWidth="1"/>
    <col min="5140" max="5140" width="8.5703125" customWidth="1"/>
    <col min="5141" max="5141" width="1.140625" customWidth="1"/>
    <col min="5142" max="5142" width="10.85546875" customWidth="1"/>
    <col min="5143" max="5143" width="9.7109375" customWidth="1"/>
    <col min="5144" max="5144" width="1.140625" customWidth="1"/>
    <col min="5146" max="5146" width="1.140625" customWidth="1"/>
    <col min="5147" max="5147" width="1.7109375" customWidth="1"/>
    <col min="5148" max="5148" width="9.7109375" customWidth="1"/>
    <col min="5149" max="5149" width="1.140625" customWidth="1"/>
    <col min="5150" max="5150" width="5.7109375" customWidth="1"/>
    <col min="5151" max="5151" width="3.42578125" customWidth="1"/>
    <col min="5152" max="5152" width="1.7109375" customWidth="1"/>
    <col min="5153" max="5153" width="3.85546875" customWidth="1"/>
    <col min="5154" max="5154" width="3.5703125" customWidth="1"/>
    <col min="5155" max="5156" width="1.140625" customWidth="1"/>
    <col min="5157" max="5157" width="1" customWidth="1"/>
    <col min="5158" max="5158" width="1.28515625" customWidth="1"/>
    <col min="5159" max="5159" width="2.140625" customWidth="1"/>
    <col min="5160" max="5160" width="1.140625" customWidth="1"/>
    <col min="5161" max="5161" width="1.28515625" customWidth="1"/>
    <col min="5377" max="5378" width="1.140625" customWidth="1"/>
    <col min="5379" max="5379" width="3.42578125" customWidth="1"/>
    <col min="5380" max="5381" width="1.140625" customWidth="1"/>
    <col min="5382" max="5382" width="2.28515625" customWidth="1"/>
    <col min="5383" max="5383" width="1.140625" customWidth="1"/>
    <col min="5384" max="5385" width="1.7109375" customWidth="1"/>
    <col min="5387" max="5387" width="4.5703125" customWidth="1"/>
    <col min="5388" max="5388" width="9.140625" customWidth="1"/>
    <col min="5389" max="5389" width="9.85546875" customWidth="1"/>
    <col min="5390" max="5390" width="1" customWidth="1"/>
    <col min="5391" max="5391" width="8.5703125" customWidth="1"/>
    <col min="5392" max="5392" width="1.7109375" customWidth="1"/>
    <col min="5393" max="5393" width="1.140625" customWidth="1"/>
    <col min="5394" max="5394" width="7.42578125" customWidth="1"/>
    <col min="5395" max="5395" width="1.7109375" customWidth="1"/>
    <col min="5396" max="5396" width="8.5703125" customWidth="1"/>
    <col min="5397" max="5397" width="1.140625" customWidth="1"/>
    <col min="5398" max="5398" width="10.85546875" customWidth="1"/>
    <col min="5399" max="5399" width="9.7109375" customWidth="1"/>
    <col min="5400" max="5400" width="1.140625" customWidth="1"/>
    <col min="5402" max="5402" width="1.140625" customWidth="1"/>
    <col min="5403" max="5403" width="1.7109375" customWidth="1"/>
    <col min="5404" max="5404" width="9.7109375" customWidth="1"/>
    <col min="5405" max="5405" width="1.140625" customWidth="1"/>
    <col min="5406" max="5406" width="5.7109375" customWidth="1"/>
    <col min="5407" max="5407" width="3.42578125" customWidth="1"/>
    <col min="5408" max="5408" width="1.7109375" customWidth="1"/>
    <col min="5409" max="5409" width="3.85546875" customWidth="1"/>
    <col min="5410" max="5410" width="3.5703125" customWidth="1"/>
    <col min="5411" max="5412" width="1.140625" customWidth="1"/>
    <col min="5413" max="5413" width="1" customWidth="1"/>
    <col min="5414" max="5414" width="1.28515625" customWidth="1"/>
    <col min="5415" max="5415" width="2.140625" customWidth="1"/>
    <col min="5416" max="5416" width="1.140625" customWidth="1"/>
    <col min="5417" max="5417" width="1.28515625" customWidth="1"/>
    <col min="5633" max="5634" width="1.140625" customWidth="1"/>
    <col min="5635" max="5635" width="3.42578125" customWidth="1"/>
    <col min="5636" max="5637" width="1.140625" customWidth="1"/>
    <col min="5638" max="5638" width="2.28515625" customWidth="1"/>
    <col min="5639" max="5639" width="1.140625" customWidth="1"/>
    <col min="5640" max="5641" width="1.7109375" customWidth="1"/>
    <col min="5643" max="5643" width="4.5703125" customWidth="1"/>
    <col min="5644" max="5644" width="9.140625" customWidth="1"/>
    <col min="5645" max="5645" width="9.85546875" customWidth="1"/>
    <col min="5646" max="5646" width="1" customWidth="1"/>
    <col min="5647" max="5647" width="8.5703125" customWidth="1"/>
    <col min="5648" max="5648" width="1.7109375" customWidth="1"/>
    <col min="5649" max="5649" width="1.140625" customWidth="1"/>
    <col min="5650" max="5650" width="7.42578125" customWidth="1"/>
    <col min="5651" max="5651" width="1.7109375" customWidth="1"/>
    <col min="5652" max="5652" width="8.5703125" customWidth="1"/>
    <col min="5653" max="5653" width="1.140625" customWidth="1"/>
    <col min="5654" max="5654" width="10.85546875" customWidth="1"/>
    <col min="5655" max="5655" width="9.7109375" customWidth="1"/>
    <col min="5656" max="5656" width="1.140625" customWidth="1"/>
    <col min="5658" max="5658" width="1.140625" customWidth="1"/>
    <col min="5659" max="5659" width="1.7109375" customWidth="1"/>
    <col min="5660" max="5660" width="9.7109375" customWidth="1"/>
    <col min="5661" max="5661" width="1.140625" customWidth="1"/>
    <col min="5662" max="5662" width="5.7109375" customWidth="1"/>
    <col min="5663" max="5663" width="3.42578125" customWidth="1"/>
    <col min="5664" max="5664" width="1.7109375" customWidth="1"/>
    <col min="5665" max="5665" width="3.85546875" customWidth="1"/>
    <col min="5666" max="5666" width="3.5703125" customWidth="1"/>
    <col min="5667" max="5668" width="1.140625" customWidth="1"/>
    <col min="5669" max="5669" width="1" customWidth="1"/>
    <col min="5670" max="5670" width="1.28515625" customWidth="1"/>
    <col min="5671" max="5671" width="2.140625" customWidth="1"/>
    <col min="5672" max="5672" width="1.140625" customWidth="1"/>
    <col min="5673" max="5673" width="1.28515625" customWidth="1"/>
    <col min="5889" max="5890" width="1.140625" customWidth="1"/>
    <col min="5891" max="5891" width="3.42578125" customWidth="1"/>
    <col min="5892" max="5893" width="1.140625" customWidth="1"/>
    <col min="5894" max="5894" width="2.28515625" customWidth="1"/>
    <col min="5895" max="5895" width="1.140625" customWidth="1"/>
    <col min="5896" max="5897" width="1.7109375" customWidth="1"/>
    <col min="5899" max="5899" width="4.5703125" customWidth="1"/>
    <col min="5900" max="5900" width="9.140625" customWidth="1"/>
    <col min="5901" max="5901" width="9.85546875" customWidth="1"/>
    <col min="5902" max="5902" width="1" customWidth="1"/>
    <col min="5903" max="5903" width="8.5703125" customWidth="1"/>
    <col min="5904" max="5904" width="1.7109375" customWidth="1"/>
    <col min="5905" max="5905" width="1.140625" customWidth="1"/>
    <col min="5906" max="5906" width="7.42578125" customWidth="1"/>
    <col min="5907" max="5907" width="1.7109375" customWidth="1"/>
    <col min="5908" max="5908" width="8.5703125" customWidth="1"/>
    <col min="5909" max="5909" width="1.140625" customWidth="1"/>
    <col min="5910" max="5910" width="10.85546875" customWidth="1"/>
    <col min="5911" max="5911" width="9.7109375" customWidth="1"/>
    <col min="5912" max="5912" width="1.140625" customWidth="1"/>
    <col min="5914" max="5914" width="1.140625" customWidth="1"/>
    <col min="5915" max="5915" width="1.7109375" customWidth="1"/>
    <col min="5916" max="5916" width="9.7109375" customWidth="1"/>
    <col min="5917" max="5917" width="1.140625" customWidth="1"/>
    <col min="5918" max="5918" width="5.7109375" customWidth="1"/>
    <col min="5919" max="5919" width="3.42578125" customWidth="1"/>
    <col min="5920" max="5920" width="1.7109375" customWidth="1"/>
    <col min="5921" max="5921" width="3.85546875" customWidth="1"/>
    <col min="5922" max="5922" width="3.5703125" customWidth="1"/>
    <col min="5923" max="5924" width="1.140625" customWidth="1"/>
    <col min="5925" max="5925" width="1" customWidth="1"/>
    <col min="5926" max="5926" width="1.28515625" customWidth="1"/>
    <col min="5927" max="5927" width="2.140625" customWidth="1"/>
    <col min="5928" max="5928" width="1.140625" customWidth="1"/>
    <col min="5929" max="5929" width="1.28515625" customWidth="1"/>
    <col min="6145" max="6146" width="1.140625" customWidth="1"/>
    <col min="6147" max="6147" width="3.42578125" customWidth="1"/>
    <col min="6148" max="6149" width="1.140625" customWidth="1"/>
    <col min="6150" max="6150" width="2.28515625" customWidth="1"/>
    <col min="6151" max="6151" width="1.140625" customWidth="1"/>
    <col min="6152" max="6153" width="1.7109375" customWidth="1"/>
    <col min="6155" max="6155" width="4.5703125" customWidth="1"/>
    <col min="6156" max="6156" width="9.140625" customWidth="1"/>
    <col min="6157" max="6157" width="9.85546875" customWidth="1"/>
    <col min="6158" max="6158" width="1" customWidth="1"/>
    <col min="6159" max="6159" width="8.5703125" customWidth="1"/>
    <col min="6160" max="6160" width="1.7109375" customWidth="1"/>
    <col min="6161" max="6161" width="1.140625" customWidth="1"/>
    <col min="6162" max="6162" width="7.42578125" customWidth="1"/>
    <col min="6163" max="6163" width="1.7109375" customWidth="1"/>
    <col min="6164" max="6164" width="8.5703125" customWidth="1"/>
    <col min="6165" max="6165" width="1.140625" customWidth="1"/>
    <col min="6166" max="6166" width="10.85546875" customWidth="1"/>
    <col min="6167" max="6167" width="9.7109375" customWidth="1"/>
    <col min="6168" max="6168" width="1.140625" customWidth="1"/>
    <col min="6170" max="6170" width="1.140625" customWidth="1"/>
    <col min="6171" max="6171" width="1.7109375" customWidth="1"/>
    <col min="6172" max="6172" width="9.7109375" customWidth="1"/>
    <col min="6173" max="6173" width="1.140625" customWidth="1"/>
    <col min="6174" max="6174" width="5.7109375" customWidth="1"/>
    <col min="6175" max="6175" width="3.42578125" customWidth="1"/>
    <col min="6176" max="6176" width="1.7109375" customWidth="1"/>
    <col min="6177" max="6177" width="3.85546875" customWidth="1"/>
    <col min="6178" max="6178" width="3.5703125" customWidth="1"/>
    <col min="6179" max="6180" width="1.140625" customWidth="1"/>
    <col min="6181" max="6181" width="1" customWidth="1"/>
    <col min="6182" max="6182" width="1.28515625" customWidth="1"/>
    <col min="6183" max="6183" width="2.140625" customWidth="1"/>
    <col min="6184" max="6184" width="1.140625" customWidth="1"/>
    <col min="6185" max="6185" width="1.28515625" customWidth="1"/>
    <col min="6401" max="6402" width="1.140625" customWidth="1"/>
    <col min="6403" max="6403" width="3.42578125" customWidth="1"/>
    <col min="6404" max="6405" width="1.140625" customWidth="1"/>
    <col min="6406" max="6406" width="2.28515625" customWidth="1"/>
    <col min="6407" max="6407" width="1.140625" customWidth="1"/>
    <col min="6408" max="6409" width="1.7109375" customWidth="1"/>
    <col min="6411" max="6411" width="4.5703125" customWidth="1"/>
    <col min="6412" max="6412" width="9.140625" customWidth="1"/>
    <col min="6413" max="6413" width="9.85546875" customWidth="1"/>
    <col min="6414" max="6414" width="1" customWidth="1"/>
    <col min="6415" max="6415" width="8.5703125" customWidth="1"/>
    <col min="6416" max="6416" width="1.7109375" customWidth="1"/>
    <col min="6417" max="6417" width="1.140625" customWidth="1"/>
    <col min="6418" max="6418" width="7.42578125" customWidth="1"/>
    <col min="6419" max="6419" width="1.7109375" customWidth="1"/>
    <col min="6420" max="6420" width="8.5703125" customWidth="1"/>
    <col min="6421" max="6421" width="1.140625" customWidth="1"/>
    <col min="6422" max="6422" width="10.85546875" customWidth="1"/>
    <col min="6423" max="6423" width="9.7109375" customWidth="1"/>
    <col min="6424" max="6424" width="1.140625" customWidth="1"/>
    <col min="6426" max="6426" width="1.140625" customWidth="1"/>
    <col min="6427" max="6427" width="1.7109375" customWidth="1"/>
    <col min="6428" max="6428" width="9.7109375" customWidth="1"/>
    <col min="6429" max="6429" width="1.140625" customWidth="1"/>
    <col min="6430" max="6430" width="5.7109375" customWidth="1"/>
    <col min="6431" max="6431" width="3.42578125" customWidth="1"/>
    <col min="6432" max="6432" width="1.7109375" customWidth="1"/>
    <col min="6433" max="6433" width="3.85546875" customWidth="1"/>
    <col min="6434" max="6434" width="3.5703125" customWidth="1"/>
    <col min="6435" max="6436" width="1.140625" customWidth="1"/>
    <col min="6437" max="6437" width="1" customWidth="1"/>
    <col min="6438" max="6438" width="1.28515625" customWidth="1"/>
    <col min="6439" max="6439" width="2.140625" customWidth="1"/>
    <col min="6440" max="6440" width="1.140625" customWidth="1"/>
    <col min="6441" max="6441" width="1.28515625" customWidth="1"/>
    <col min="6657" max="6658" width="1.140625" customWidth="1"/>
    <col min="6659" max="6659" width="3.42578125" customWidth="1"/>
    <col min="6660" max="6661" width="1.140625" customWidth="1"/>
    <col min="6662" max="6662" width="2.28515625" customWidth="1"/>
    <col min="6663" max="6663" width="1.140625" customWidth="1"/>
    <col min="6664" max="6665" width="1.7109375" customWidth="1"/>
    <col min="6667" max="6667" width="4.5703125" customWidth="1"/>
    <col min="6668" max="6668" width="9.140625" customWidth="1"/>
    <col min="6669" max="6669" width="9.85546875" customWidth="1"/>
    <col min="6670" max="6670" width="1" customWidth="1"/>
    <col min="6671" max="6671" width="8.5703125" customWidth="1"/>
    <col min="6672" max="6672" width="1.7109375" customWidth="1"/>
    <col min="6673" max="6673" width="1.140625" customWidth="1"/>
    <col min="6674" max="6674" width="7.42578125" customWidth="1"/>
    <col min="6675" max="6675" width="1.7109375" customWidth="1"/>
    <col min="6676" max="6676" width="8.5703125" customWidth="1"/>
    <col min="6677" max="6677" width="1.140625" customWidth="1"/>
    <col min="6678" max="6678" width="10.85546875" customWidth="1"/>
    <col min="6679" max="6679" width="9.7109375" customWidth="1"/>
    <col min="6680" max="6680" width="1.140625" customWidth="1"/>
    <col min="6682" max="6682" width="1.140625" customWidth="1"/>
    <col min="6683" max="6683" width="1.7109375" customWidth="1"/>
    <col min="6684" max="6684" width="9.7109375" customWidth="1"/>
    <col min="6685" max="6685" width="1.140625" customWidth="1"/>
    <col min="6686" max="6686" width="5.7109375" customWidth="1"/>
    <col min="6687" max="6687" width="3.42578125" customWidth="1"/>
    <col min="6688" max="6688" width="1.7109375" customWidth="1"/>
    <col min="6689" max="6689" width="3.85546875" customWidth="1"/>
    <col min="6690" max="6690" width="3.5703125" customWidth="1"/>
    <col min="6691" max="6692" width="1.140625" customWidth="1"/>
    <col min="6693" max="6693" width="1" customWidth="1"/>
    <col min="6694" max="6694" width="1.28515625" customWidth="1"/>
    <col min="6695" max="6695" width="2.140625" customWidth="1"/>
    <col min="6696" max="6696" width="1.140625" customWidth="1"/>
    <col min="6697" max="6697" width="1.28515625" customWidth="1"/>
    <col min="6913" max="6914" width="1.140625" customWidth="1"/>
    <col min="6915" max="6915" width="3.42578125" customWidth="1"/>
    <col min="6916" max="6917" width="1.140625" customWidth="1"/>
    <col min="6918" max="6918" width="2.28515625" customWidth="1"/>
    <col min="6919" max="6919" width="1.140625" customWidth="1"/>
    <col min="6920" max="6921" width="1.7109375" customWidth="1"/>
    <col min="6923" max="6923" width="4.5703125" customWidth="1"/>
    <col min="6924" max="6924" width="9.140625" customWidth="1"/>
    <col min="6925" max="6925" width="9.85546875" customWidth="1"/>
    <col min="6926" max="6926" width="1" customWidth="1"/>
    <col min="6927" max="6927" width="8.5703125" customWidth="1"/>
    <col min="6928" max="6928" width="1.7109375" customWidth="1"/>
    <col min="6929" max="6929" width="1.140625" customWidth="1"/>
    <col min="6930" max="6930" width="7.42578125" customWidth="1"/>
    <col min="6931" max="6931" width="1.7109375" customWidth="1"/>
    <col min="6932" max="6932" width="8.5703125" customWidth="1"/>
    <col min="6933" max="6933" width="1.140625" customWidth="1"/>
    <col min="6934" max="6934" width="10.85546875" customWidth="1"/>
    <col min="6935" max="6935" width="9.7109375" customWidth="1"/>
    <col min="6936" max="6936" width="1.140625" customWidth="1"/>
    <col min="6938" max="6938" width="1.140625" customWidth="1"/>
    <col min="6939" max="6939" width="1.7109375" customWidth="1"/>
    <col min="6940" max="6940" width="9.7109375" customWidth="1"/>
    <col min="6941" max="6941" width="1.140625" customWidth="1"/>
    <col min="6942" max="6942" width="5.7109375" customWidth="1"/>
    <col min="6943" max="6943" width="3.42578125" customWidth="1"/>
    <col min="6944" max="6944" width="1.7109375" customWidth="1"/>
    <col min="6945" max="6945" width="3.85546875" customWidth="1"/>
    <col min="6946" max="6946" width="3.5703125" customWidth="1"/>
    <col min="6947" max="6948" width="1.140625" customWidth="1"/>
    <col min="6949" max="6949" width="1" customWidth="1"/>
    <col min="6950" max="6950" width="1.28515625" customWidth="1"/>
    <col min="6951" max="6951" width="2.140625" customWidth="1"/>
    <col min="6952" max="6952" width="1.140625" customWidth="1"/>
    <col min="6953" max="6953" width="1.28515625" customWidth="1"/>
    <col min="7169" max="7170" width="1.140625" customWidth="1"/>
    <col min="7171" max="7171" width="3.42578125" customWidth="1"/>
    <col min="7172" max="7173" width="1.140625" customWidth="1"/>
    <col min="7174" max="7174" width="2.28515625" customWidth="1"/>
    <col min="7175" max="7175" width="1.140625" customWidth="1"/>
    <col min="7176" max="7177" width="1.7109375" customWidth="1"/>
    <col min="7179" max="7179" width="4.5703125" customWidth="1"/>
    <col min="7180" max="7180" width="9.140625" customWidth="1"/>
    <col min="7181" max="7181" width="9.85546875" customWidth="1"/>
    <col min="7182" max="7182" width="1" customWidth="1"/>
    <col min="7183" max="7183" width="8.5703125" customWidth="1"/>
    <col min="7184" max="7184" width="1.7109375" customWidth="1"/>
    <col min="7185" max="7185" width="1.140625" customWidth="1"/>
    <col min="7186" max="7186" width="7.42578125" customWidth="1"/>
    <col min="7187" max="7187" width="1.7109375" customWidth="1"/>
    <col min="7188" max="7188" width="8.5703125" customWidth="1"/>
    <col min="7189" max="7189" width="1.140625" customWidth="1"/>
    <col min="7190" max="7190" width="10.85546875" customWidth="1"/>
    <col min="7191" max="7191" width="9.7109375" customWidth="1"/>
    <col min="7192" max="7192" width="1.140625" customWidth="1"/>
    <col min="7194" max="7194" width="1.140625" customWidth="1"/>
    <col min="7195" max="7195" width="1.7109375" customWidth="1"/>
    <col min="7196" max="7196" width="9.7109375" customWidth="1"/>
    <col min="7197" max="7197" width="1.140625" customWidth="1"/>
    <col min="7198" max="7198" width="5.7109375" customWidth="1"/>
    <col min="7199" max="7199" width="3.42578125" customWidth="1"/>
    <col min="7200" max="7200" width="1.7109375" customWidth="1"/>
    <col min="7201" max="7201" width="3.85546875" customWidth="1"/>
    <col min="7202" max="7202" width="3.5703125" customWidth="1"/>
    <col min="7203" max="7204" width="1.140625" customWidth="1"/>
    <col min="7205" max="7205" width="1" customWidth="1"/>
    <col min="7206" max="7206" width="1.28515625" customWidth="1"/>
    <col min="7207" max="7207" width="2.140625" customWidth="1"/>
    <col min="7208" max="7208" width="1.140625" customWidth="1"/>
    <col min="7209" max="7209" width="1.28515625" customWidth="1"/>
    <col min="7425" max="7426" width="1.140625" customWidth="1"/>
    <col min="7427" max="7427" width="3.42578125" customWidth="1"/>
    <col min="7428" max="7429" width="1.140625" customWidth="1"/>
    <col min="7430" max="7430" width="2.28515625" customWidth="1"/>
    <col min="7431" max="7431" width="1.140625" customWidth="1"/>
    <col min="7432" max="7433" width="1.7109375" customWidth="1"/>
    <col min="7435" max="7435" width="4.5703125" customWidth="1"/>
    <col min="7436" max="7436" width="9.140625" customWidth="1"/>
    <col min="7437" max="7437" width="9.85546875" customWidth="1"/>
    <col min="7438" max="7438" width="1" customWidth="1"/>
    <col min="7439" max="7439" width="8.5703125" customWidth="1"/>
    <col min="7440" max="7440" width="1.7109375" customWidth="1"/>
    <col min="7441" max="7441" width="1.140625" customWidth="1"/>
    <col min="7442" max="7442" width="7.42578125" customWidth="1"/>
    <col min="7443" max="7443" width="1.7109375" customWidth="1"/>
    <col min="7444" max="7444" width="8.5703125" customWidth="1"/>
    <col min="7445" max="7445" width="1.140625" customWidth="1"/>
    <col min="7446" max="7446" width="10.85546875" customWidth="1"/>
    <col min="7447" max="7447" width="9.7109375" customWidth="1"/>
    <col min="7448" max="7448" width="1.140625" customWidth="1"/>
    <col min="7450" max="7450" width="1.140625" customWidth="1"/>
    <col min="7451" max="7451" width="1.7109375" customWidth="1"/>
    <col min="7452" max="7452" width="9.7109375" customWidth="1"/>
    <col min="7453" max="7453" width="1.140625" customWidth="1"/>
    <col min="7454" max="7454" width="5.7109375" customWidth="1"/>
    <col min="7455" max="7455" width="3.42578125" customWidth="1"/>
    <col min="7456" max="7456" width="1.7109375" customWidth="1"/>
    <col min="7457" max="7457" width="3.85546875" customWidth="1"/>
    <col min="7458" max="7458" width="3.5703125" customWidth="1"/>
    <col min="7459" max="7460" width="1.140625" customWidth="1"/>
    <col min="7461" max="7461" width="1" customWidth="1"/>
    <col min="7462" max="7462" width="1.28515625" customWidth="1"/>
    <col min="7463" max="7463" width="2.140625" customWidth="1"/>
    <col min="7464" max="7464" width="1.140625" customWidth="1"/>
    <col min="7465" max="7465" width="1.28515625" customWidth="1"/>
    <col min="7681" max="7682" width="1.140625" customWidth="1"/>
    <col min="7683" max="7683" width="3.42578125" customWidth="1"/>
    <col min="7684" max="7685" width="1.140625" customWidth="1"/>
    <col min="7686" max="7686" width="2.28515625" customWidth="1"/>
    <col min="7687" max="7687" width="1.140625" customWidth="1"/>
    <col min="7688" max="7689" width="1.7109375" customWidth="1"/>
    <col min="7691" max="7691" width="4.5703125" customWidth="1"/>
    <col min="7692" max="7692" width="9.140625" customWidth="1"/>
    <col min="7693" max="7693" width="9.85546875" customWidth="1"/>
    <col min="7694" max="7694" width="1" customWidth="1"/>
    <col min="7695" max="7695" width="8.5703125" customWidth="1"/>
    <col min="7696" max="7696" width="1.7109375" customWidth="1"/>
    <col min="7697" max="7697" width="1.140625" customWidth="1"/>
    <col min="7698" max="7698" width="7.42578125" customWidth="1"/>
    <col min="7699" max="7699" width="1.7109375" customWidth="1"/>
    <col min="7700" max="7700" width="8.5703125" customWidth="1"/>
    <col min="7701" max="7701" width="1.140625" customWidth="1"/>
    <col min="7702" max="7702" width="10.85546875" customWidth="1"/>
    <col min="7703" max="7703" width="9.7109375" customWidth="1"/>
    <col min="7704" max="7704" width="1.140625" customWidth="1"/>
    <col min="7706" max="7706" width="1.140625" customWidth="1"/>
    <col min="7707" max="7707" width="1.7109375" customWidth="1"/>
    <col min="7708" max="7708" width="9.7109375" customWidth="1"/>
    <col min="7709" max="7709" width="1.140625" customWidth="1"/>
    <col min="7710" max="7710" width="5.7109375" customWidth="1"/>
    <col min="7711" max="7711" width="3.42578125" customWidth="1"/>
    <col min="7712" max="7712" width="1.7109375" customWidth="1"/>
    <col min="7713" max="7713" width="3.85546875" customWidth="1"/>
    <col min="7714" max="7714" width="3.5703125" customWidth="1"/>
    <col min="7715" max="7716" width="1.140625" customWidth="1"/>
    <col min="7717" max="7717" width="1" customWidth="1"/>
    <col min="7718" max="7718" width="1.28515625" customWidth="1"/>
    <col min="7719" max="7719" width="2.140625" customWidth="1"/>
    <col min="7720" max="7720" width="1.140625" customWidth="1"/>
    <col min="7721" max="7721" width="1.28515625" customWidth="1"/>
    <col min="7937" max="7938" width="1.140625" customWidth="1"/>
    <col min="7939" max="7939" width="3.42578125" customWidth="1"/>
    <col min="7940" max="7941" width="1.140625" customWidth="1"/>
    <col min="7942" max="7942" width="2.28515625" customWidth="1"/>
    <col min="7943" max="7943" width="1.140625" customWidth="1"/>
    <col min="7944" max="7945" width="1.7109375" customWidth="1"/>
    <col min="7947" max="7947" width="4.5703125" customWidth="1"/>
    <col min="7948" max="7948" width="9.140625" customWidth="1"/>
    <col min="7949" max="7949" width="9.85546875" customWidth="1"/>
    <col min="7950" max="7950" width="1" customWidth="1"/>
    <col min="7951" max="7951" width="8.5703125" customWidth="1"/>
    <col min="7952" max="7952" width="1.7109375" customWidth="1"/>
    <col min="7953" max="7953" width="1.140625" customWidth="1"/>
    <col min="7954" max="7954" width="7.42578125" customWidth="1"/>
    <col min="7955" max="7955" width="1.7109375" customWidth="1"/>
    <col min="7956" max="7956" width="8.5703125" customWidth="1"/>
    <col min="7957" max="7957" width="1.140625" customWidth="1"/>
    <col min="7958" max="7958" width="10.85546875" customWidth="1"/>
    <col min="7959" max="7959" width="9.7109375" customWidth="1"/>
    <col min="7960" max="7960" width="1.140625" customWidth="1"/>
    <col min="7962" max="7962" width="1.140625" customWidth="1"/>
    <col min="7963" max="7963" width="1.7109375" customWidth="1"/>
    <col min="7964" max="7964" width="9.7109375" customWidth="1"/>
    <col min="7965" max="7965" width="1.140625" customWidth="1"/>
    <col min="7966" max="7966" width="5.7109375" customWidth="1"/>
    <col min="7967" max="7967" width="3.42578125" customWidth="1"/>
    <col min="7968" max="7968" width="1.7109375" customWidth="1"/>
    <col min="7969" max="7969" width="3.85546875" customWidth="1"/>
    <col min="7970" max="7970" width="3.5703125" customWidth="1"/>
    <col min="7971" max="7972" width="1.140625" customWidth="1"/>
    <col min="7973" max="7973" width="1" customWidth="1"/>
    <col min="7974" max="7974" width="1.28515625" customWidth="1"/>
    <col min="7975" max="7975" width="2.140625" customWidth="1"/>
    <col min="7976" max="7976" width="1.140625" customWidth="1"/>
    <col min="7977" max="7977" width="1.28515625" customWidth="1"/>
    <col min="8193" max="8194" width="1.140625" customWidth="1"/>
    <col min="8195" max="8195" width="3.42578125" customWidth="1"/>
    <col min="8196" max="8197" width="1.140625" customWidth="1"/>
    <col min="8198" max="8198" width="2.28515625" customWidth="1"/>
    <col min="8199" max="8199" width="1.140625" customWidth="1"/>
    <col min="8200" max="8201" width="1.7109375" customWidth="1"/>
    <col min="8203" max="8203" width="4.5703125" customWidth="1"/>
    <col min="8204" max="8204" width="9.140625" customWidth="1"/>
    <col min="8205" max="8205" width="9.85546875" customWidth="1"/>
    <col min="8206" max="8206" width="1" customWidth="1"/>
    <col min="8207" max="8207" width="8.5703125" customWidth="1"/>
    <col min="8208" max="8208" width="1.7109375" customWidth="1"/>
    <col min="8209" max="8209" width="1.140625" customWidth="1"/>
    <col min="8210" max="8210" width="7.42578125" customWidth="1"/>
    <col min="8211" max="8211" width="1.7109375" customWidth="1"/>
    <col min="8212" max="8212" width="8.5703125" customWidth="1"/>
    <col min="8213" max="8213" width="1.140625" customWidth="1"/>
    <col min="8214" max="8214" width="10.85546875" customWidth="1"/>
    <col min="8215" max="8215" width="9.7109375" customWidth="1"/>
    <col min="8216" max="8216" width="1.140625" customWidth="1"/>
    <col min="8218" max="8218" width="1.140625" customWidth="1"/>
    <col min="8219" max="8219" width="1.7109375" customWidth="1"/>
    <col min="8220" max="8220" width="9.7109375" customWidth="1"/>
    <col min="8221" max="8221" width="1.140625" customWidth="1"/>
    <col min="8222" max="8222" width="5.7109375" customWidth="1"/>
    <col min="8223" max="8223" width="3.42578125" customWidth="1"/>
    <col min="8224" max="8224" width="1.7109375" customWidth="1"/>
    <col min="8225" max="8225" width="3.85546875" customWidth="1"/>
    <col min="8226" max="8226" width="3.5703125" customWidth="1"/>
    <col min="8227" max="8228" width="1.140625" customWidth="1"/>
    <col min="8229" max="8229" width="1" customWidth="1"/>
    <col min="8230" max="8230" width="1.28515625" customWidth="1"/>
    <col min="8231" max="8231" width="2.140625" customWidth="1"/>
    <col min="8232" max="8232" width="1.140625" customWidth="1"/>
    <col min="8233" max="8233" width="1.28515625" customWidth="1"/>
    <col min="8449" max="8450" width="1.140625" customWidth="1"/>
    <col min="8451" max="8451" width="3.42578125" customWidth="1"/>
    <col min="8452" max="8453" width="1.140625" customWidth="1"/>
    <col min="8454" max="8454" width="2.28515625" customWidth="1"/>
    <col min="8455" max="8455" width="1.140625" customWidth="1"/>
    <col min="8456" max="8457" width="1.7109375" customWidth="1"/>
    <col min="8459" max="8459" width="4.5703125" customWidth="1"/>
    <col min="8460" max="8460" width="9.140625" customWidth="1"/>
    <col min="8461" max="8461" width="9.85546875" customWidth="1"/>
    <col min="8462" max="8462" width="1" customWidth="1"/>
    <col min="8463" max="8463" width="8.5703125" customWidth="1"/>
    <col min="8464" max="8464" width="1.7109375" customWidth="1"/>
    <col min="8465" max="8465" width="1.140625" customWidth="1"/>
    <col min="8466" max="8466" width="7.42578125" customWidth="1"/>
    <col min="8467" max="8467" width="1.7109375" customWidth="1"/>
    <col min="8468" max="8468" width="8.5703125" customWidth="1"/>
    <col min="8469" max="8469" width="1.140625" customWidth="1"/>
    <col min="8470" max="8470" width="10.85546875" customWidth="1"/>
    <col min="8471" max="8471" width="9.7109375" customWidth="1"/>
    <col min="8472" max="8472" width="1.140625" customWidth="1"/>
    <col min="8474" max="8474" width="1.140625" customWidth="1"/>
    <col min="8475" max="8475" width="1.7109375" customWidth="1"/>
    <col min="8476" max="8476" width="9.7109375" customWidth="1"/>
    <col min="8477" max="8477" width="1.140625" customWidth="1"/>
    <col min="8478" max="8478" width="5.7109375" customWidth="1"/>
    <col min="8479" max="8479" width="3.42578125" customWidth="1"/>
    <col min="8480" max="8480" width="1.7109375" customWidth="1"/>
    <col min="8481" max="8481" width="3.85546875" customWidth="1"/>
    <col min="8482" max="8482" width="3.5703125" customWidth="1"/>
    <col min="8483" max="8484" width="1.140625" customWidth="1"/>
    <col min="8485" max="8485" width="1" customWidth="1"/>
    <col min="8486" max="8486" width="1.28515625" customWidth="1"/>
    <col min="8487" max="8487" width="2.140625" customWidth="1"/>
    <col min="8488" max="8488" width="1.140625" customWidth="1"/>
    <col min="8489" max="8489" width="1.28515625" customWidth="1"/>
    <col min="8705" max="8706" width="1.140625" customWidth="1"/>
    <col min="8707" max="8707" width="3.42578125" customWidth="1"/>
    <col min="8708" max="8709" width="1.140625" customWidth="1"/>
    <col min="8710" max="8710" width="2.28515625" customWidth="1"/>
    <col min="8711" max="8711" width="1.140625" customWidth="1"/>
    <col min="8712" max="8713" width="1.7109375" customWidth="1"/>
    <col min="8715" max="8715" width="4.5703125" customWidth="1"/>
    <col min="8716" max="8716" width="9.140625" customWidth="1"/>
    <col min="8717" max="8717" width="9.85546875" customWidth="1"/>
    <col min="8718" max="8718" width="1" customWidth="1"/>
    <col min="8719" max="8719" width="8.5703125" customWidth="1"/>
    <col min="8720" max="8720" width="1.7109375" customWidth="1"/>
    <col min="8721" max="8721" width="1.140625" customWidth="1"/>
    <col min="8722" max="8722" width="7.42578125" customWidth="1"/>
    <col min="8723" max="8723" width="1.7109375" customWidth="1"/>
    <col min="8724" max="8724" width="8.5703125" customWidth="1"/>
    <col min="8725" max="8725" width="1.140625" customWidth="1"/>
    <col min="8726" max="8726" width="10.85546875" customWidth="1"/>
    <col min="8727" max="8727" width="9.7109375" customWidth="1"/>
    <col min="8728" max="8728" width="1.140625" customWidth="1"/>
    <col min="8730" max="8730" width="1.140625" customWidth="1"/>
    <col min="8731" max="8731" width="1.7109375" customWidth="1"/>
    <col min="8732" max="8732" width="9.7109375" customWidth="1"/>
    <col min="8733" max="8733" width="1.140625" customWidth="1"/>
    <col min="8734" max="8734" width="5.7109375" customWidth="1"/>
    <col min="8735" max="8735" width="3.42578125" customWidth="1"/>
    <col min="8736" max="8736" width="1.7109375" customWidth="1"/>
    <col min="8737" max="8737" width="3.85546875" customWidth="1"/>
    <col min="8738" max="8738" width="3.5703125" customWidth="1"/>
    <col min="8739" max="8740" width="1.140625" customWidth="1"/>
    <col min="8741" max="8741" width="1" customWidth="1"/>
    <col min="8742" max="8742" width="1.28515625" customWidth="1"/>
    <col min="8743" max="8743" width="2.140625" customWidth="1"/>
    <col min="8744" max="8744" width="1.140625" customWidth="1"/>
    <col min="8745" max="8745" width="1.28515625" customWidth="1"/>
    <col min="8961" max="8962" width="1.140625" customWidth="1"/>
    <col min="8963" max="8963" width="3.42578125" customWidth="1"/>
    <col min="8964" max="8965" width="1.140625" customWidth="1"/>
    <col min="8966" max="8966" width="2.28515625" customWidth="1"/>
    <col min="8967" max="8967" width="1.140625" customWidth="1"/>
    <col min="8968" max="8969" width="1.7109375" customWidth="1"/>
    <col min="8971" max="8971" width="4.5703125" customWidth="1"/>
    <col min="8972" max="8972" width="9.140625" customWidth="1"/>
    <col min="8973" max="8973" width="9.85546875" customWidth="1"/>
    <col min="8974" max="8974" width="1" customWidth="1"/>
    <col min="8975" max="8975" width="8.5703125" customWidth="1"/>
    <col min="8976" max="8976" width="1.7109375" customWidth="1"/>
    <col min="8977" max="8977" width="1.140625" customWidth="1"/>
    <col min="8978" max="8978" width="7.42578125" customWidth="1"/>
    <col min="8979" max="8979" width="1.7109375" customWidth="1"/>
    <col min="8980" max="8980" width="8.5703125" customWidth="1"/>
    <col min="8981" max="8981" width="1.140625" customWidth="1"/>
    <col min="8982" max="8982" width="10.85546875" customWidth="1"/>
    <col min="8983" max="8983" width="9.7109375" customWidth="1"/>
    <col min="8984" max="8984" width="1.140625" customWidth="1"/>
    <col min="8986" max="8986" width="1.140625" customWidth="1"/>
    <col min="8987" max="8987" width="1.7109375" customWidth="1"/>
    <col min="8988" max="8988" width="9.7109375" customWidth="1"/>
    <col min="8989" max="8989" width="1.140625" customWidth="1"/>
    <col min="8990" max="8990" width="5.7109375" customWidth="1"/>
    <col min="8991" max="8991" width="3.42578125" customWidth="1"/>
    <col min="8992" max="8992" width="1.7109375" customWidth="1"/>
    <col min="8993" max="8993" width="3.85546875" customWidth="1"/>
    <col min="8994" max="8994" width="3.5703125" customWidth="1"/>
    <col min="8995" max="8996" width="1.140625" customWidth="1"/>
    <col min="8997" max="8997" width="1" customWidth="1"/>
    <col min="8998" max="8998" width="1.28515625" customWidth="1"/>
    <col min="8999" max="8999" width="2.140625" customWidth="1"/>
    <col min="9000" max="9000" width="1.140625" customWidth="1"/>
    <col min="9001" max="9001" width="1.28515625" customWidth="1"/>
    <col min="9217" max="9218" width="1.140625" customWidth="1"/>
    <col min="9219" max="9219" width="3.42578125" customWidth="1"/>
    <col min="9220" max="9221" width="1.140625" customWidth="1"/>
    <col min="9222" max="9222" width="2.28515625" customWidth="1"/>
    <col min="9223" max="9223" width="1.140625" customWidth="1"/>
    <col min="9224" max="9225" width="1.7109375" customWidth="1"/>
    <col min="9227" max="9227" width="4.5703125" customWidth="1"/>
    <col min="9228" max="9228" width="9.140625" customWidth="1"/>
    <col min="9229" max="9229" width="9.85546875" customWidth="1"/>
    <col min="9230" max="9230" width="1" customWidth="1"/>
    <col min="9231" max="9231" width="8.5703125" customWidth="1"/>
    <col min="9232" max="9232" width="1.7109375" customWidth="1"/>
    <col min="9233" max="9233" width="1.140625" customWidth="1"/>
    <col min="9234" max="9234" width="7.42578125" customWidth="1"/>
    <col min="9235" max="9235" width="1.7109375" customWidth="1"/>
    <col min="9236" max="9236" width="8.5703125" customWidth="1"/>
    <col min="9237" max="9237" width="1.140625" customWidth="1"/>
    <col min="9238" max="9238" width="10.85546875" customWidth="1"/>
    <col min="9239" max="9239" width="9.7109375" customWidth="1"/>
    <col min="9240" max="9240" width="1.140625" customWidth="1"/>
    <col min="9242" max="9242" width="1.140625" customWidth="1"/>
    <col min="9243" max="9243" width="1.7109375" customWidth="1"/>
    <col min="9244" max="9244" width="9.7109375" customWidth="1"/>
    <col min="9245" max="9245" width="1.140625" customWidth="1"/>
    <col min="9246" max="9246" width="5.7109375" customWidth="1"/>
    <col min="9247" max="9247" width="3.42578125" customWidth="1"/>
    <col min="9248" max="9248" width="1.7109375" customWidth="1"/>
    <col min="9249" max="9249" width="3.85546875" customWidth="1"/>
    <col min="9250" max="9250" width="3.5703125" customWidth="1"/>
    <col min="9251" max="9252" width="1.140625" customWidth="1"/>
    <col min="9253" max="9253" width="1" customWidth="1"/>
    <col min="9254" max="9254" width="1.28515625" customWidth="1"/>
    <col min="9255" max="9255" width="2.140625" customWidth="1"/>
    <col min="9256" max="9256" width="1.140625" customWidth="1"/>
    <col min="9257" max="9257" width="1.28515625" customWidth="1"/>
    <col min="9473" max="9474" width="1.140625" customWidth="1"/>
    <col min="9475" max="9475" width="3.42578125" customWidth="1"/>
    <col min="9476" max="9477" width="1.140625" customWidth="1"/>
    <col min="9478" max="9478" width="2.28515625" customWidth="1"/>
    <col min="9479" max="9479" width="1.140625" customWidth="1"/>
    <col min="9480" max="9481" width="1.7109375" customWidth="1"/>
    <col min="9483" max="9483" width="4.5703125" customWidth="1"/>
    <col min="9484" max="9484" width="9.140625" customWidth="1"/>
    <col min="9485" max="9485" width="9.85546875" customWidth="1"/>
    <col min="9486" max="9486" width="1" customWidth="1"/>
    <col min="9487" max="9487" width="8.5703125" customWidth="1"/>
    <col min="9488" max="9488" width="1.7109375" customWidth="1"/>
    <col min="9489" max="9489" width="1.140625" customWidth="1"/>
    <col min="9490" max="9490" width="7.42578125" customWidth="1"/>
    <col min="9491" max="9491" width="1.7109375" customWidth="1"/>
    <col min="9492" max="9492" width="8.5703125" customWidth="1"/>
    <col min="9493" max="9493" width="1.140625" customWidth="1"/>
    <col min="9494" max="9494" width="10.85546875" customWidth="1"/>
    <col min="9495" max="9495" width="9.7109375" customWidth="1"/>
    <col min="9496" max="9496" width="1.140625" customWidth="1"/>
    <col min="9498" max="9498" width="1.140625" customWidth="1"/>
    <col min="9499" max="9499" width="1.7109375" customWidth="1"/>
    <col min="9500" max="9500" width="9.7109375" customWidth="1"/>
    <col min="9501" max="9501" width="1.140625" customWidth="1"/>
    <col min="9502" max="9502" width="5.7109375" customWidth="1"/>
    <col min="9503" max="9503" width="3.42578125" customWidth="1"/>
    <col min="9504" max="9504" width="1.7109375" customWidth="1"/>
    <col min="9505" max="9505" width="3.85546875" customWidth="1"/>
    <col min="9506" max="9506" width="3.5703125" customWidth="1"/>
    <col min="9507" max="9508" width="1.140625" customWidth="1"/>
    <col min="9509" max="9509" width="1" customWidth="1"/>
    <col min="9510" max="9510" width="1.28515625" customWidth="1"/>
    <col min="9511" max="9511" width="2.140625" customWidth="1"/>
    <col min="9512" max="9512" width="1.140625" customWidth="1"/>
    <col min="9513" max="9513" width="1.28515625" customWidth="1"/>
    <col min="9729" max="9730" width="1.140625" customWidth="1"/>
    <col min="9731" max="9731" width="3.42578125" customWidth="1"/>
    <col min="9732" max="9733" width="1.140625" customWidth="1"/>
    <col min="9734" max="9734" width="2.28515625" customWidth="1"/>
    <col min="9735" max="9735" width="1.140625" customWidth="1"/>
    <col min="9736" max="9737" width="1.7109375" customWidth="1"/>
    <col min="9739" max="9739" width="4.5703125" customWidth="1"/>
    <col min="9740" max="9740" width="9.140625" customWidth="1"/>
    <col min="9741" max="9741" width="9.85546875" customWidth="1"/>
    <col min="9742" max="9742" width="1" customWidth="1"/>
    <col min="9743" max="9743" width="8.5703125" customWidth="1"/>
    <col min="9744" max="9744" width="1.7109375" customWidth="1"/>
    <col min="9745" max="9745" width="1.140625" customWidth="1"/>
    <col min="9746" max="9746" width="7.42578125" customWidth="1"/>
    <col min="9747" max="9747" width="1.7109375" customWidth="1"/>
    <col min="9748" max="9748" width="8.5703125" customWidth="1"/>
    <col min="9749" max="9749" width="1.140625" customWidth="1"/>
    <col min="9750" max="9750" width="10.85546875" customWidth="1"/>
    <col min="9751" max="9751" width="9.7109375" customWidth="1"/>
    <col min="9752" max="9752" width="1.140625" customWidth="1"/>
    <col min="9754" max="9754" width="1.140625" customWidth="1"/>
    <col min="9755" max="9755" width="1.7109375" customWidth="1"/>
    <col min="9756" max="9756" width="9.7109375" customWidth="1"/>
    <col min="9757" max="9757" width="1.140625" customWidth="1"/>
    <col min="9758" max="9758" width="5.7109375" customWidth="1"/>
    <col min="9759" max="9759" width="3.42578125" customWidth="1"/>
    <col min="9760" max="9760" width="1.7109375" customWidth="1"/>
    <col min="9761" max="9761" width="3.85546875" customWidth="1"/>
    <col min="9762" max="9762" width="3.5703125" customWidth="1"/>
    <col min="9763" max="9764" width="1.140625" customWidth="1"/>
    <col min="9765" max="9765" width="1" customWidth="1"/>
    <col min="9766" max="9766" width="1.28515625" customWidth="1"/>
    <col min="9767" max="9767" width="2.140625" customWidth="1"/>
    <col min="9768" max="9768" width="1.140625" customWidth="1"/>
    <col min="9769" max="9769" width="1.28515625" customWidth="1"/>
    <col min="9985" max="9986" width="1.140625" customWidth="1"/>
    <col min="9987" max="9987" width="3.42578125" customWidth="1"/>
    <col min="9988" max="9989" width="1.140625" customWidth="1"/>
    <col min="9990" max="9990" width="2.28515625" customWidth="1"/>
    <col min="9991" max="9991" width="1.140625" customWidth="1"/>
    <col min="9992" max="9993" width="1.7109375" customWidth="1"/>
    <col min="9995" max="9995" width="4.5703125" customWidth="1"/>
    <col min="9996" max="9996" width="9.140625" customWidth="1"/>
    <col min="9997" max="9997" width="9.85546875" customWidth="1"/>
    <col min="9998" max="9998" width="1" customWidth="1"/>
    <col min="9999" max="9999" width="8.5703125" customWidth="1"/>
    <col min="10000" max="10000" width="1.7109375" customWidth="1"/>
    <col min="10001" max="10001" width="1.140625" customWidth="1"/>
    <col min="10002" max="10002" width="7.42578125" customWidth="1"/>
    <col min="10003" max="10003" width="1.7109375" customWidth="1"/>
    <col min="10004" max="10004" width="8.5703125" customWidth="1"/>
    <col min="10005" max="10005" width="1.140625" customWidth="1"/>
    <col min="10006" max="10006" width="10.85546875" customWidth="1"/>
    <col min="10007" max="10007" width="9.7109375" customWidth="1"/>
    <col min="10008" max="10008" width="1.140625" customWidth="1"/>
    <col min="10010" max="10010" width="1.140625" customWidth="1"/>
    <col min="10011" max="10011" width="1.7109375" customWidth="1"/>
    <col min="10012" max="10012" width="9.7109375" customWidth="1"/>
    <col min="10013" max="10013" width="1.140625" customWidth="1"/>
    <col min="10014" max="10014" width="5.7109375" customWidth="1"/>
    <col min="10015" max="10015" width="3.42578125" customWidth="1"/>
    <col min="10016" max="10016" width="1.7109375" customWidth="1"/>
    <col min="10017" max="10017" width="3.85546875" customWidth="1"/>
    <col min="10018" max="10018" width="3.5703125" customWidth="1"/>
    <col min="10019" max="10020" width="1.140625" customWidth="1"/>
    <col min="10021" max="10021" width="1" customWidth="1"/>
    <col min="10022" max="10022" width="1.28515625" customWidth="1"/>
    <col min="10023" max="10023" width="2.140625" customWidth="1"/>
    <col min="10024" max="10024" width="1.140625" customWidth="1"/>
    <col min="10025" max="10025" width="1.28515625" customWidth="1"/>
    <col min="10241" max="10242" width="1.140625" customWidth="1"/>
    <col min="10243" max="10243" width="3.42578125" customWidth="1"/>
    <col min="10244" max="10245" width="1.140625" customWidth="1"/>
    <col min="10246" max="10246" width="2.28515625" customWidth="1"/>
    <col min="10247" max="10247" width="1.140625" customWidth="1"/>
    <col min="10248" max="10249" width="1.7109375" customWidth="1"/>
    <col min="10251" max="10251" width="4.5703125" customWidth="1"/>
    <col min="10252" max="10252" width="9.140625" customWidth="1"/>
    <col min="10253" max="10253" width="9.85546875" customWidth="1"/>
    <col min="10254" max="10254" width="1" customWidth="1"/>
    <col min="10255" max="10255" width="8.5703125" customWidth="1"/>
    <col min="10256" max="10256" width="1.7109375" customWidth="1"/>
    <col min="10257" max="10257" width="1.140625" customWidth="1"/>
    <col min="10258" max="10258" width="7.42578125" customWidth="1"/>
    <col min="10259" max="10259" width="1.7109375" customWidth="1"/>
    <col min="10260" max="10260" width="8.5703125" customWidth="1"/>
    <col min="10261" max="10261" width="1.140625" customWidth="1"/>
    <col min="10262" max="10262" width="10.85546875" customWidth="1"/>
    <col min="10263" max="10263" width="9.7109375" customWidth="1"/>
    <col min="10264" max="10264" width="1.140625" customWidth="1"/>
    <col min="10266" max="10266" width="1.140625" customWidth="1"/>
    <col min="10267" max="10267" width="1.7109375" customWidth="1"/>
    <col min="10268" max="10268" width="9.7109375" customWidth="1"/>
    <col min="10269" max="10269" width="1.140625" customWidth="1"/>
    <col min="10270" max="10270" width="5.7109375" customWidth="1"/>
    <col min="10271" max="10271" width="3.42578125" customWidth="1"/>
    <col min="10272" max="10272" width="1.7109375" customWidth="1"/>
    <col min="10273" max="10273" width="3.85546875" customWidth="1"/>
    <col min="10274" max="10274" width="3.5703125" customWidth="1"/>
    <col min="10275" max="10276" width="1.140625" customWidth="1"/>
    <col min="10277" max="10277" width="1" customWidth="1"/>
    <col min="10278" max="10278" width="1.28515625" customWidth="1"/>
    <col min="10279" max="10279" width="2.140625" customWidth="1"/>
    <col min="10280" max="10280" width="1.140625" customWidth="1"/>
    <col min="10281" max="10281" width="1.28515625" customWidth="1"/>
    <col min="10497" max="10498" width="1.140625" customWidth="1"/>
    <col min="10499" max="10499" width="3.42578125" customWidth="1"/>
    <col min="10500" max="10501" width="1.140625" customWidth="1"/>
    <col min="10502" max="10502" width="2.28515625" customWidth="1"/>
    <col min="10503" max="10503" width="1.140625" customWidth="1"/>
    <col min="10504" max="10505" width="1.7109375" customWidth="1"/>
    <col min="10507" max="10507" width="4.5703125" customWidth="1"/>
    <col min="10508" max="10508" width="9.140625" customWidth="1"/>
    <col min="10509" max="10509" width="9.85546875" customWidth="1"/>
    <col min="10510" max="10510" width="1" customWidth="1"/>
    <col min="10511" max="10511" width="8.5703125" customWidth="1"/>
    <col min="10512" max="10512" width="1.7109375" customWidth="1"/>
    <col min="10513" max="10513" width="1.140625" customWidth="1"/>
    <col min="10514" max="10514" width="7.42578125" customWidth="1"/>
    <col min="10515" max="10515" width="1.7109375" customWidth="1"/>
    <col min="10516" max="10516" width="8.5703125" customWidth="1"/>
    <col min="10517" max="10517" width="1.140625" customWidth="1"/>
    <col min="10518" max="10518" width="10.85546875" customWidth="1"/>
    <col min="10519" max="10519" width="9.7109375" customWidth="1"/>
    <col min="10520" max="10520" width="1.140625" customWidth="1"/>
    <col min="10522" max="10522" width="1.140625" customWidth="1"/>
    <col min="10523" max="10523" width="1.7109375" customWidth="1"/>
    <col min="10524" max="10524" width="9.7109375" customWidth="1"/>
    <col min="10525" max="10525" width="1.140625" customWidth="1"/>
    <col min="10526" max="10526" width="5.7109375" customWidth="1"/>
    <col min="10527" max="10527" width="3.42578125" customWidth="1"/>
    <col min="10528" max="10528" width="1.7109375" customWidth="1"/>
    <col min="10529" max="10529" width="3.85546875" customWidth="1"/>
    <col min="10530" max="10530" width="3.5703125" customWidth="1"/>
    <col min="10531" max="10532" width="1.140625" customWidth="1"/>
    <col min="10533" max="10533" width="1" customWidth="1"/>
    <col min="10534" max="10534" width="1.28515625" customWidth="1"/>
    <col min="10535" max="10535" width="2.140625" customWidth="1"/>
    <col min="10536" max="10536" width="1.140625" customWidth="1"/>
    <col min="10537" max="10537" width="1.28515625" customWidth="1"/>
    <col min="10753" max="10754" width="1.140625" customWidth="1"/>
    <col min="10755" max="10755" width="3.42578125" customWidth="1"/>
    <col min="10756" max="10757" width="1.140625" customWidth="1"/>
    <col min="10758" max="10758" width="2.28515625" customWidth="1"/>
    <col min="10759" max="10759" width="1.140625" customWidth="1"/>
    <col min="10760" max="10761" width="1.7109375" customWidth="1"/>
    <col min="10763" max="10763" width="4.5703125" customWidth="1"/>
    <col min="10764" max="10764" width="9.140625" customWidth="1"/>
    <col min="10765" max="10765" width="9.85546875" customWidth="1"/>
    <col min="10766" max="10766" width="1" customWidth="1"/>
    <col min="10767" max="10767" width="8.5703125" customWidth="1"/>
    <col min="10768" max="10768" width="1.7109375" customWidth="1"/>
    <col min="10769" max="10769" width="1.140625" customWidth="1"/>
    <col min="10770" max="10770" width="7.42578125" customWidth="1"/>
    <col min="10771" max="10771" width="1.7109375" customWidth="1"/>
    <col min="10772" max="10772" width="8.5703125" customWidth="1"/>
    <col min="10773" max="10773" width="1.140625" customWidth="1"/>
    <col min="10774" max="10774" width="10.85546875" customWidth="1"/>
    <col min="10775" max="10775" width="9.7109375" customWidth="1"/>
    <col min="10776" max="10776" width="1.140625" customWidth="1"/>
    <col min="10778" max="10778" width="1.140625" customWidth="1"/>
    <col min="10779" max="10779" width="1.7109375" customWidth="1"/>
    <col min="10780" max="10780" width="9.7109375" customWidth="1"/>
    <col min="10781" max="10781" width="1.140625" customWidth="1"/>
    <col min="10782" max="10782" width="5.7109375" customWidth="1"/>
    <col min="10783" max="10783" width="3.42578125" customWidth="1"/>
    <col min="10784" max="10784" width="1.7109375" customWidth="1"/>
    <col min="10785" max="10785" width="3.85546875" customWidth="1"/>
    <col min="10786" max="10786" width="3.5703125" customWidth="1"/>
    <col min="10787" max="10788" width="1.140625" customWidth="1"/>
    <col min="10789" max="10789" width="1" customWidth="1"/>
    <col min="10790" max="10790" width="1.28515625" customWidth="1"/>
    <col min="10791" max="10791" width="2.140625" customWidth="1"/>
    <col min="10792" max="10792" width="1.140625" customWidth="1"/>
    <col min="10793" max="10793" width="1.28515625" customWidth="1"/>
    <col min="11009" max="11010" width="1.140625" customWidth="1"/>
    <col min="11011" max="11011" width="3.42578125" customWidth="1"/>
    <col min="11012" max="11013" width="1.140625" customWidth="1"/>
    <col min="11014" max="11014" width="2.28515625" customWidth="1"/>
    <col min="11015" max="11015" width="1.140625" customWidth="1"/>
    <col min="11016" max="11017" width="1.7109375" customWidth="1"/>
    <col min="11019" max="11019" width="4.5703125" customWidth="1"/>
    <col min="11020" max="11020" width="9.140625" customWidth="1"/>
    <col min="11021" max="11021" width="9.85546875" customWidth="1"/>
    <col min="11022" max="11022" width="1" customWidth="1"/>
    <col min="11023" max="11023" width="8.5703125" customWidth="1"/>
    <col min="11024" max="11024" width="1.7109375" customWidth="1"/>
    <col min="11025" max="11025" width="1.140625" customWidth="1"/>
    <col min="11026" max="11026" width="7.42578125" customWidth="1"/>
    <col min="11027" max="11027" width="1.7109375" customWidth="1"/>
    <col min="11028" max="11028" width="8.5703125" customWidth="1"/>
    <col min="11029" max="11029" width="1.140625" customWidth="1"/>
    <col min="11030" max="11030" width="10.85546875" customWidth="1"/>
    <col min="11031" max="11031" width="9.7109375" customWidth="1"/>
    <col min="11032" max="11032" width="1.140625" customWidth="1"/>
    <col min="11034" max="11034" width="1.140625" customWidth="1"/>
    <col min="11035" max="11035" width="1.7109375" customWidth="1"/>
    <col min="11036" max="11036" width="9.7109375" customWidth="1"/>
    <col min="11037" max="11037" width="1.140625" customWidth="1"/>
    <col min="11038" max="11038" width="5.7109375" customWidth="1"/>
    <col min="11039" max="11039" width="3.42578125" customWidth="1"/>
    <col min="11040" max="11040" width="1.7109375" customWidth="1"/>
    <col min="11041" max="11041" width="3.85546875" customWidth="1"/>
    <col min="11042" max="11042" width="3.5703125" customWidth="1"/>
    <col min="11043" max="11044" width="1.140625" customWidth="1"/>
    <col min="11045" max="11045" width="1" customWidth="1"/>
    <col min="11046" max="11046" width="1.28515625" customWidth="1"/>
    <col min="11047" max="11047" width="2.140625" customWidth="1"/>
    <col min="11048" max="11048" width="1.140625" customWidth="1"/>
    <col min="11049" max="11049" width="1.28515625" customWidth="1"/>
    <col min="11265" max="11266" width="1.140625" customWidth="1"/>
    <col min="11267" max="11267" width="3.42578125" customWidth="1"/>
    <col min="11268" max="11269" width="1.140625" customWidth="1"/>
    <col min="11270" max="11270" width="2.28515625" customWidth="1"/>
    <col min="11271" max="11271" width="1.140625" customWidth="1"/>
    <col min="11272" max="11273" width="1.7109375" customWidth="1"/>
    <col min="11275" max="11275" width="4.5703125" customWidth="1"/>
    <col min="11276" max="11276" width="9.140625" customWidth="1"/>
    <col min="11277" max="11277" width="9.85546875" customWidth="1"/>
    <col min="11278" max="11278" width="1" customWidth="1"/>
    <col min="11279" max="11279" width="8.5703125" customWidth="1"/>
    <col min="11280" max="11280" width="1.7109375" customWidth="1"/>
    <col min="11281" max="11281" width="1.140625" customWidth="1"/>
    <col min="11282" max="11282" width="7.42578125" customWidth="1"/>
    <col min="11283" max="11283" width="1.7109375" customWidth="1"/>
    <col min="11284" max="11284" width="8.5703125" customWidth="1"/>
    <col min="11285" max="11285" width="1.140625" customWidth="1"/>
    <col min="11286" max="11286" width="10.85546875" customWidth="1"/>
    <col min="11287" max="11287" width="9.7109375" customWidth="1"/>
    <col min="11288" max="11288" width="1.140625" customWidth="1"/>
    <col min="11290" max="11290" width="1.140625" customWidth="1"/>
    <col min="11291" max="11291" width="1.7109375" customWidth="1"/>
    <col min="11292" max="11292" width="9.7109375" customWidth="1"/>
    <col min="11293" max="11293" width="1.140625" customWidth="1"/>
    <col min="11294" max="11294" width="5.7109375" customWidth="1"/>
    <col min="11295" max="11295" width="3.42578125" customWidth="1"/>
    <col min="11296" max="11296" width="1.7109375" customWidth="1"/>
    <col min="11297" max="11297" width="3.85546875" customWidth="1"/>
    <col min="11298" max="11298" width="3.5703125" customWidth="1"/>
    <col min="11299" max="11300" width="1.140625" customWidth="1"/>
    <col min="11301" max="11301" width="1" customWidth="1"/>
    <col min="11302" max="11302" width="1.28515625" customWidth="1"/>
    <col min="11303" max="11303" width="2.140625" customWidth="1"/>
    <col min="11304" max="11304" width="1.140625" customWidth="1"/>
    <col min="11305" max="11305" width="1.28515625" customWidth="1"/>
    <col min="11521" max="11522" width="1.140625" customWidth="1"/>
    <col min="11523" max="11523" width="3.42578125" customWidth="1"/>
    <col min="11524" max="11525" width="1.140625" customWidth="1"/>
    <col min="11526" max="11526" width="2.28515625" customWidth="1"/>
    <col min="11527" max="11527" width="1.140625" customWidth="1"/>
    <col min="11528" max="11529" width="1.7109375" customWidth="1"/>
    <col min="11531" max="11531" width="4.5703125" customWidth="1"/>
    <col min="11532" max="11532" width="9.140625" customWidth="1"/>
    <col min="11533" max="11533" width="9.85546875" customWidth="1"/>
    <col min="11534" max="11534" width="1" customWidth="1"/>
    <col min="11535" max="11535" width="8.5703125" customWidth="1"/>
    <col min="11536" max="11536" width="1.7109375" customWidth="1"/>
    <col min="11537" max="11537" width="1.140625" customWidth="1"/>
    <col min="11538" max="11538" width="7.42578125" customWidth="1"/>
    <col min="11539" max="11539" width="1.7109375" customWidth="1"/>
    <col min="11540" max="11540" width="8.5703125" customWidth="1"/>
    <col min="11541" max="11541" width="1.140625" customWidth="1"/>
    <col min="11542" max="11542" width="10.85546875" customWidth="1"/>
    <col min="11543" max="11543" width="9.7109375" customWidth="1"/>
    <col min="11544" max="11544" width="1.140625" customWidth="1"/>
    <col min="11546" max="11546" width="1.140625" customWidth="1"/>
    <col min="11547" max="11547" width="1.7109375" customWidth="1"/>
    <col min="11548" max="11548" width="9.7109375" customWidth="1"/>
    <col min="11549" max="11549" width="1.140625" customWidth="1"/>
    <col min="11550" max="11550" width="5.7109375" customWidth="1"/>
    <col min="11551" max="11551" width="3.42578125" customWidth="1"/>
    <col min="11552" max="11552" width="1.7109375" customWidth="1"/>
    <col min="11553" max="11553" width="3.85546875" customWidth="1"/>
    <col min="11554" max="11554" width="3.5703125" customWidth="1"/>
    <col min="11555" max="11556" width="1.140625" customWidth="1"/>
    <col min="11557" max="11557" width="1" customWidth="1"/>
    <col min="11558" max="11558" width="1.28515625" customWidth="1"/>
    <col min="11559" max="11559" width="2.140625" customWidth="1"/>
    <col min="11560" max="11560" width="1.140625" customWidth="1"/>
    <col min="11561" max="11561" width="1.28515625" customWidth="1"/>
    <col min="11777" max="11778" width="1.140625" customWidth="1"/>
    <col min="11779" max="11779" width="3.42578125" customWidth="1"/>
    <col min="11780" max="11781" width="1.140625" customWidth="1"/>
    <col min="11782" max="11782" width="2.28515625" customWidth="1"/>
    <col min="11783" max="11783" width="1.140625" customWidth="1"/>
    <col min="11784" max="11785" width="1.7109375" customWidth="1"/>
    <col min="11787" max="11787" width="4.5703125" customWidth="1"/>
    <col min="11788" max="11788" width="9.140625" customWidth="1"/>
    <col min="11789" max="11789" width="9.85546875" customWidth="1"/>
    <col min="11790" max="11790" width="1" customWidth="1"/>
    <col min="11791" max="11791" width="8.5703125" customWidth="1"/>
    <col min="11792" max="11792" width="1.7109375" customWidth="1"/>
    <col min="11793" max="11793" width="1.140625" customWidth="1"/>
    <col min="11794" max="11794" width="7.42578125" customWidth="1"/>
    <col min="11795" max="11795" width="1.7109375" customWidth="1"/>
    <col min="11796" max="11796" width="8.5703125" customWidth="1"/>
    <col min="11797" max="11797" width="1.140625" customWidth="1"/>
    <col min="11798" max="11798" width="10.85546875" customWidth="1"/>
    <col min="11799" max="11799" width="9.7109375" customWidth="1"/>
    <col min="11800" max="11800" width="1.140625" customWidth="1"/>
    <col min="11802" max="11802" width="1.140625" customWidth="1"/>
    <col min="11803" max="11803" width="1.7109375" customWidth="1"/>
    <col min="11804" max="11804" width="9.7109375" customWidth="1"/>
    <col min="11805" max="11805" width="1.140625" customWidth="1"/>
    <col min="11806" max="11806" width="5.7109375" customWidth="1"/>
    <col min="11807" max="11807" width="3.42578125" customWidth="1"/>
    <col min="11808" max="11808" width="1.7109375" customWidth="1"/>
    <col min="11809" max="11809" width="3.85546875" customWidth="1"/>
    <col min="11810" max="11810" width="3.5703125" customWidth="1"/>
    <col min="11811" max="11812" width="1.140625" customWidth="1"/>
    <col min="11813" max="11813" width="1" customWidth="1"/>
    <col min="11814" max="11814" width="1.28515625" customWidth="1"/>
    <col min="11815" max="11815" width="2.140625" customWidth="1"/>
    <col min="11816" max="11816" width="1.140625" customWidth="1"/>
    <col min="11817" max="11817" width="1.28515625" customWidth="1"/>
    <col min="12033" max="12034" width="1.140625" customWidth="1"/>
    <col min="12035" max="12035" width="3.42578125" customWidth="1"/>
    <col min="12036" max="12037" width="1.140625" customWidth="1"/>
    <col min="12038" max="12038" width="2.28515625" customWidth="1"/>
    <col min="12039" max="12039" width="1.140625" customWidth="1"/>
    <col min="12040" max="12041" width="1.7109375" customWidth="1"/>
    <col min="12043" max="12043" width="4.5703125" customWidth="1"/>
    <col min="12044" max="12044" width="9.140625" customWidth="1"/>
    <col min="12045" max="12045" width="9.85546875" customWidth="1"/>
    <col min="12046" max="12046" width="1" customWidth="1"/>
    <col min="12047" max="12047" width="8.5703125" customWidth="1"/>
    <col min="12048" max="12048" width="1.7109375" customWidth="1"/>
    <col min="12049" max="12049" width="1.140625" customWidth="1"/>
    <col min="12050" max="12050" width="7.42578125" customWidth="1"/>
    <col min="12051" max="12051" width="1.7109375" customWidth="1"/>
    <col min="12052" max="12052" width="8.5703125" customWidth="1"/>
    <col min="12053" max="12053" width="1.140625" customWidth="1"/>
    <col min="12054" max="12054" width="10.85546875" customWidth="1"/>
    <col min="12055" max="12055" width="9.7109375" customWidth="1"/>
    <col min="12056" max="12056" width="1.140625" customWidth="1"/>
    <col min="12058" max="12058" width="1.140625" customWidth="1"/>
    <col min="12059" max="12059" width="1.7109375" customWidth="1"/>
    <col min="12060" max="12060" width="9.7109375" customWidth="1"/>
    <col min="12061" max="12061" width="1.140625" customWidth="1"/>
    <col min="12062" max="12062" width="5.7109375" customWidth="1"/>
    <col min="12063" max="12063" width="3.42578125" customWidth="1"/>
    <col min="12064" max="12064" width="1.7109375" customWidth="1"/>
    <col min="12065" max="12065" width="3.85546875" customWidth="1"/>
    <col min="12066" max="12066" width="3.5703125" customWidth="1"/>
    <col min="12067" max="12068" width="1.140625" customWidth="1"/>
    <col min="12069" max="12069" width="1" customWidth="1"/>
    <col min="12070" max="12070" width="1.28515625" customWidth="1"/>
    <col min="12071" max="12071" width="2.140625" customWidth="1"/>
    <col min="12072" max="12072" width="1.140625" customWidth="1"/>
    <col min="12073" max="12073" width="1.28515625" customWidth="1"/>
    <col min="12289" max="12290" width="1.140625" customWidth="1"/>
    <col min="12291" max="12291" width="3.42578125" customWidth="1"/>
    <col min="12292" max="12293" width="1.140625" customWidth="1"/>
    <col min="12294" max="12294" width="2.28515625" customWidth="1"/>
    <col min="12295" max="12295" width="1.140625" customWidth="1"/>
    <col min="12296" max="12297" width="1.7109375" customWidth="1"/>
    <col min="12299" max="12299" width="4.5703125" customWidth="1"/>
    <col min="12300" max="12300" width="9.140625" customWidth="1"/>
    <col min="12301" max="12301" width="9.85546875" customWidth="1"/>
    <col min="12302" max="12302" width="1" customWidth="1"/>
    <col min="12303" max="12303" width="8.5703125" customWidth="1"/>
    <col min="12304" max="12304" width="1.7109375" customWidth="1"/>
    <col min="12305" max="12305" width="1.140625" customWidth="1"/>
    <col min="12306" max="12306" width="7.42578125" customWidth="1"/>
    <col min="12307" max="12307" width="1.7109375" customWidth="1"/>
    <col min="12308" max="12308" width="8.5703125" customWidth="1"/>
    <col min="12309" max="12309" width="1.140625" customWidth="1"/>
    <col min="12310" max="12310" width="10.85546875" customWidth="1"/>
    <col min="12311" max="12311" width="9.7109375" customWidth="1"/>
    <col min="12312" max="12312" width="1.140625" customWidth="1"/>
    <col min="12314" max="12314" width="1.140625" customWidth="1"/>
    <col min="12315" max="12315" width="1.7109375" customWidth="1"/>
    <col min="12316" max="12316" width="9.7109375" customWidth="1"/>
    <col min="12317" max="12317" width="1.140625" customWidth="1"/>
    <col min="12318" max="12318" width="5.7109375" customWidth="1"/>
    <col min="12319" max="12319" width="3.42578125" customWidth="1"/>
    <col min="12320" max="12320" width="1.7109375" customWidth="1"/>
    <col min="12321" max="12321" width="3.85546875" customWidth="1"/>
    <col min="12322" max="12322" width="3.5703125" customWidth="1"/>
    <col min="12323" max="12324" width="1.140625" customWidth="1"/>
    <col min="12325" max="12325" width="1" customWidth="1"/>
    <col min="12326" max="12326" width="1.28515625" customWidth="1"/>
    <col min="12327" max="12327" width="2.140625" customWidth="1"/>
    <col min="12328" max="12328" width="1.140625" customWidth="1"/>
    <col min="12329" max="12329" width="1.28515625" customWidth="1"/>
    <col min="12545" max="12546" width="1.140625" customWidth="1"/>
    <col min="12547" max="12547" width="3.42578125" customWidth="1"/>
    <col min="12548" max="12549" width="1.140625" customWidth="1"/>
    <col min="12550" max="12550" width="2.28515625" customWidth="1"/>
    <col min="12551" max="12551" width="1.140625" customWidth="1"/>
    <col min="12552" max="12553" width="1.7109375" customWidth="1"/>
    <col min="12555" max="12555" width="4.5703125" customWidth="1"/>
    <col min="12556" max="12556" width="9.140625" customWidth="1"/>
    <col min="12557" max="12557" width="9.85546875" customWidth="1"/>
    <col min="12558" max="12558" width="1" customWidth="1"/>
    <col min="12559" max="12559" width="8.5703125" customWidth="1"/>
    <col min="12560" max="12560" width="1.7109375" customWidth="1"/>
    <col min="12561" max="12561" width="1.140625" customWidth="1"/>
    <col min="12562" max="12562" width="7.42578125" customWidth="1"/>
    <col min="12563" max="12563" width="1.7109375" customWidth="1"/>
    <col min="12564" max="12564" width="8.5703125" customWidth="1"/>
    <col min="12565" max="12565" width="1.140625" customWidth="1"/>
    <col min="12566" max="12566" width="10.85546875" customWidth="1"/>
    <col min="12567" max="12567" width="9.7109375" customWidth="1"/>
    <col min="12568" max="12568" width="1.140625" customWidth="1"/>
    <col min="12570" max="12570" width="1.140625" customWidth="1"/>
    <col min="12571" max="12571" width="1.7109375" customWidth="1"/>
    <col min="12572" max="12572" width="9.7109375" customWidth="1"/>
    <col min="12573" max="12573" width="1.140625" customWidth="1"/>
    <col min="12574" max="12574" width="5.7109375" customWidth="1"/>
    <col min="12575" max="12575" width="3.42578125" customWidth="1"/>
    <col min="12576" max="12576" width="1.7109375" customWidth="1"/>
    <col min="12577" max="12577" width="3.85546875" customWidth="1"/>
    <col min="12578" max="12578" width="3.5703125" customWidth="1"/>
    <col min="12579" max="12580" width="1.140625" customWidth="1"/>
    <col min="12581" max="12581" width="1" customWidth="1"/>
    <col min="12582" max="12582" width="1.28515625" customWidth="1"/>
    <col min="12583" max="12583" width="2.140625" customWidth="1"/>
    <col min="12584" max="12584" width="1.140625" customWidth="1"/>
    <col min="12585" max="12585" width="1.28515625" customWidth="1"/>
    <col min="12801" max="12802" width="1.140625" customWidth="1"/>
    <col min="12803" max="12803" width="3.42578125" customWidth="1"/>
    <col min="12804" max="12805" width="1.140625" customWidth="1"/>
    <col min="12806" max="12806" width="2.28515625" customWidth="1"/>
    <col min="12807" max="12807" width="1.140625" customWidth="1"/>
    <col min="12808" max="12809" width="1.7109375" customWidth="1"/>
    <col min="12811" max="12811" width="4.5703125" customWidth="1"/>
    <col min="12812" max="12812" width="9.140625" customWidth="1"/>
    <col min="12813" max="12813" width="9.85546875" customWidth="1"/>
    <col min="12814" max="12814" width="1" customWidth="1"/>
    <col min="12815" max="12815" width="8.5703125" customWidth="1"/>
    <col min="12816" max="12816" width="1.7109375" customWidth="1"/>
    <col min="12817" max="12817" width="1.140625" customWidth="1"/>
    <col min="12818" max="12818" width="7.42578125" customWidth="1"/>
    <col min="12819" max="12819" width="1.7109375" customWidth="1"/>
    <col min="12820" max="12820" width="8.5703125" customWidth="1"/>
    <col min="12821" max="12821" width="1.140625" customWidth="1"/>
    <col min="12822" max="12822" width="10.85546875" customWidth="1"/>
    <col min="12823" max="12823" width="9.7109375" customWidth="1"/>
    <col min="12824" max="12824" width="1.140625" customWidth="1"/>
    <col min="12826" max="12826" width="1.140625" customWidth="1"/>
    <col min="12827" max="12827" width="1.7109375" customWidth="1"/>
    <col min="12828" max="12828" width="9.7109375" customWidth="1"/>
    <col min="12829" max="12829" width="1.140625" customWidth="1"/>
    <col min="12830" max="12830" width="5.7109375" customWidth="1"/>
    <col min="12831" max="12831" width="3.42578125" customWidth="1"/>
    <col min="12832" max="12832" width="1.7109375" customWidth="1"/>
    <col min="12833" max="12833" width="3.85546875" customWidth="1"/>
    <col min="12834" max="12834" width="3.5703125" customWidth="1"/>
    <col min="12835" max="12836" width="1.140625" customWidth="1"/>
    <col min="12837" max="12837" width="1" customWidth="1"/>
    <col min="12838" max="12838" width="1.28515625" customWidth="1"/>
    <col min="12839" max="12839" width="2.140625" customWidth="1"/>
    <col min="12840" max="12840" width="1.140625" customWidth="1"/>
    <col min="12841" max="12841" width="1.28515625" customWidth="1"/>
    <col min="13057" max="13058" width="1.140625" customWidth="1"/>
    <col min="13059" max="13059" width="3.42578125" customWidth="1"/>
    <col min="13060" max="13061" width="1.140625" customWidth="1"/>
    <col min="13062" max="13062" width="2.28515625" customWidth="1"/>
    <col min="13063" max="13063" width="1.140625" customWidth="1"/>
    <col min="13064" max="13065" width="1.7109375" customWidth="1"/>
    <col min="13067" max="13067" width="4.5703125" customWidth="1"/>
    <col min="13068" max="13068" width="9.140625" customWidth="1"/>
    <col min="13069" max="13069" width="9.85546875" customWidth="1"/>
    <col min="13070" max="13070" width="1" customWidth="1"/>
    <col min="13071" max="13071" width="8.5703125" customWidth="1"/>
    <col min="13072" max="13072" width="1.7109375" customWidth="1"/>
    <col min="13073" max="13073" width="1.140625" customWidth="1"/>
    <col min="13074" max="13074" width="7.42578125" customWidth="1"/>
    <col min="13075" max="13075" width="1.7109375" customWidth="1"/>
    <col min="13076" max="13076" width="8.5703125" customWidth="1"/>
    <col min="13077" max="13077" width="1.140625" customWidth="1"/>
    <col min="13078" max="13078" width="10.85546875" customWidth="1"/>
    <col min="13079" max="13079" width="9.7109375" customWidth="1"/>
    <col min="13080" max="13080" width="1.140625" customWidth="1"/>
    <col min="13082" max="13082" width="1.140625" customWidth="1"/>
    <col min="13083" max="13083" width="1.7109375" customWidth="1"/>
    <col min="13084" max="13084" width="9.7109375" customWidth="1"/>
    <col min="13085" max="13085" width="1.140625" customWidth="1"/>
    <col min="13086" max="13086" width="5.7109375" customWidth="1"/>
    <col min="13087" max="13087" width="3.42578125" customWidth="1"/>
    <col min="13088" max="13088" width="1.7109375" customWidth="1"/>
    <col min="13089" max="13089" width="3.85546875" customWidth="1"/>
    <col min="13090" max="13090" width="3.5703125" customWidth="1"/>
    <col min="13091" max="13092" width="1.140625" customWidth="1"/>
    <col min="13093" max="13093" width="1" customWidth="1"/>
    <col min="13094" max="13094" width="1.28515625" customWidth="1"/>
    <col min="13095" max="13095" width="2.140625" customWidth="1"/>
    <col min="13096" max="13096" width="1.140625" customWidth="1"/>
    <col min="13097" max="13097" width="1.28515625" customWidth="1"/>
    <col min="13313" max="13314" width="1.140625" customWidth="1"/>
    <col min="13315" max="13315" width="3.42578125" customWidth="1"/>
    <col min="13316" max="13317" width="1.140625" customWidth="1"/>
    <col min="13318" max="13318" width="2.28515625" customWidth="1"/>
    <col min="13319" max="13319" width="1.140625" customWidth="1"/>
    <col min="13320" max="13321" width="1.7109375" customWidth="1"/>
    <col min="13323" max="13323" width="4.5703125" customWidth="1"/>
    <col min="13324" max="13324" width="9.140625" customWidth="1"/>
    <col min="13325" max="13325" width="9.85546875" customWidth="1"/>
    <col min="13326" max="13326" width="1" customWidth="1"/>
    <col min="13327" max="13327" width="8.5703125" customWidth="1"/>
    <col min="13328" max="13328" width="1.7109375" customWidth="1"/>
    <col min="13329" max="13329" width="1.140625" customWidth="1"/>
    <col min="13330" max="13330" width="7.42578125" customWidth="1"/>
    <col min="13331" max="13331" width="1.7109375" customWidth="1"/>
    <col min="13332" max="13332" width="8.5703125" customWidth="1"/>
    <col min="13333" max="13333" width="1.140625" customWidth="1"/>
    <col min="13334" max="13334" width="10.85546875" customWidth="1"/>
    <col min="13335" max="13335" width="9.7109375" customWidth="1"/>
    <col min="13336" max="13336" width="1.140625" customWidth="1"/>
    <col min="13338" max="13338" width="1.140625" customWidth="1"/>
    <col min="13339" max="13339" width="1.7109375" customWidth="1"/>
    <col min="13340" max="13340" width="9.7109375" customWidth="1"/>
    <col min="13341" max="13341" width="1.140625" customWidth="1"/>
    <col min="13342" max="13342" width="5.7109375" customWidth="1"/>
    <col min="13343" max="13343" width="3.42578125" customWidth="1"/>
    <col min="13344" max="13344" width="1.7109375" customWidth="1"/>
    <col min="13345" max="13345" width="3.85546875" customWidth="1"/>
    <col min="13346" max="13346" width="3.5703125" customWidth="1"/>
    <col min="13347" max="13348" width="1.140625" customWidth="1"/>
    <col min="13349" max="13349" width="1" customWidth="1"/>
    <col min="13350" max="13350" width="1.28515625" customWidth="1"/>
    <col min="13351" max="13351" width="2.140625" customWidth="1"/>
    <col min="13352" max="13352" width="1.140625" customWidth="1"/>
    <col min="13353" max="13353" width="1.28515625" customWidth="1"/>
    <col min="13569" max="13570" width="1.140625" customWidth="1"/>
    <col min="13571" max="13571" width="3.42578125" customWidth="1"/>
    <col min="13572" max="13573" width="1.140625" customWidth="1"/>
    <col min="13574" max="13574" width="2.28515625" customWidth="1"/>
    <col min="13575" max="13575" width="1.140625" customWidth="1"/>
    <col min="13576" max="13577" width="1.7109375" customWidth="1"/>
    <col min="13579" max="13579" width="4.5703125" customWidth="1"/>
    <col min="13580" max="13580" width="9.140625" customWidth="1"/>
    <col min="13581" max="13581" width="9.85546875" customWidth="1"/>
    <col min="13582" max="13582" width="1" customWidth="1"/>
    <col min="13583" max="13583" width="8.5703125" customWidth="1"/>
    <col min="13584" max="13584" width="1.7109375" customWidth="1"/>
    <col min="13585" max="13585" width="1.140625" customWidth="1"/>
    <col min="13586" max="13586" width="7.42578125" customWidth="1"/>
    <col min="13587" max="13587" width="1.7109375" customWidth="1"/>
    <col min="13588" max="13588" width="8.5703125" customWidth="1"/>
    <col min="13589" max="13589" width="1.140625" customWidth="1"/>
    <col min="13590" max="13590" width="10.85546875" customWidth="1"/>
    <col min="13591" max="13591" width="9.7109375" customWidth="1"/>
    <col min="13592" max="13592" width="1.140625" customWidth="1"/>
    <col min="13594" max="13594" width="1.140625" customWidth="1"/>
    <col min="13595" max="13595" width="1.7109375" customWidth="1"/>
    <col min="13596" max="13596" width="9.7109375" customWidth="1"/>
    <col min="13597" max="13597" width="1.140625" customWidth="1"/>
    <col min="13598" max="13598" width="5.7109375" customWidth="1"/>
    <col min="13599" max="13599" width="3.42578125" customWidth="1"/>
    <col min="13600" max="13600" width="1.7109375" customWidth="1"/>
    <col min="13601" max="13601" width="3.85546875" customWidth="1"/>
    <col min="13602" max="13602" width="3.5703125" customWidth="1"/>
    <col min="13603" max="13604" width="1.140625" customWidth="1"/>
    <col min="13605" max="13605" width="1" customWidth="1"/>
    <col min="13606" max="13606" width="1.28515625" customWidth="1"/>
    <col min="13607" max="13607" width="2.140625" customWidth="1"/>
    <col min="13608" max="13608" width="1.140625" customWidth="1"/>
    <col min="13609" max="13609" width="1.28515625" customWidth="1"/>
    <col min="13825" max="13826" width="1.140625" customWidth="1"/>
    <col min="13827" max="13827" width="3.42578125" customWidth="1"/>
    <col min="13828" max="13829" width="1.140625" customWidth="1"/>
    <col min="13830" max="13830" width="2.28515625" customWidth="1"/>
    <col min="13831" max="13831" width="1.140625" customWidth="1"/>
    <col min="13832" max="13833" width="1.7109375" customWidth="1"/>
    <col min="13835" max="13835" width="4.5703125" customWidth="1"/>
    <col min="13836" max="13836" width="9.140625" customWidth="1"/>
    <col min="13837" max="13837" width="9.85546875" customWidth="1"/>
    <col min="13838" max="13838" width="1" customWidth="1"/>
    <col min="13839" max="13839" width="8.5703125" customWidth="1"/>
    <col min="13840" max="13840" width="1.7109375" customWidth="1"/>
    <col min="13841" max="13841" width="1.140625" customWidth="1"/>
    <col min="13842" max="13842" width="7.42578125" customWidth="1"/>
    <col min="13843" max="13843" width="1.7109375" customWidth="1"/>
    <col min="13844" max="13844" width="8.5703125" customWidth="1"/>
    <col min="13845" max="13845" width="1.140625" customWidth="1"/>
    <col min="13846" max="13846" width="10.85546875" customWidth="1"/>
    <col min="13847" max="13847" width="9.7109375" customWidth="1"/>
    <col min="13848" max="13848" width="1.140625" customWidth="1"/>
    <col min="13850" max="13850" width="1.140625" customWidth="1"/>
    <col min="13851" max="13851" width="1.7109375" customWidth="1"/>
    <col min="13852" max="13852" width="9.7109375" customWidth="1"/>
    <col min="13853" max="13853" width="1.140625" customWidth="1"/>
    <col min="13854" max="13854" width="5.7109375" customWidth="1"/>
    <col min="13855" max="13855" width="3.42578125" customWidth="1"/>
    <col min="13856" max="13856" width="1.7109375" customWidth="1"/>
    <col min="13857" max="13857" width="3.85546875" customWidth="1"/>
    <col min="13858" max="13858" width="3.5703125" customWidth="1"/>
    <col min="13859" max="13860" width="1.140625" customWidth="1"/>
    <col min="13861" max="13861" width="1" customWidth="1"/>
    <col min="13862" max="13862" width="1.28515625" customWidth="1"/>
    <col min="13863" max="13863" width="2.140625" customWidth="1"/>
    <col min="13864" max="13864" width="1.140625" customWidth="1"/>
    <col min="13865" max="13865" width="1.28515625" customWidth="1"/>
    <col min="14081" max="14082" width="1.140625" customWidth="1"/>
    <col min="14083" max="14083" width="3.42578125" customWidth="1"/>
    <col min="14084" max="14085" width="1.140625" customWidth="1"/>
    <col min="14086" max="14086" width="2.28515625" customWidth="1"/>
    <col min="14087" max="14087" width="1.140625" customWidth="1"/>
    <col min="14088" max="14089" width="1.7109375" customWidth="1"/>
    <col min="14091" max="14091" width="4.5703125" customWidth="1"/>
    <col min="14092" max="14092" width="9.140625" customWidth="1"/>
    <col min="14093" max="14093" width="9.85546875" customWidth="1"/>
    <col min="14094" max="14094" width="1" customWidth="1"/>
    <col min="14095" max="14095" width="8.5703125" customWidth="1"/>
    <col min="14096" max="14096" width="1.7109375" customWidth="1"/>
    <col min="14097" max="14097" width="1.140625" customWidth="1"/>
    <col min="14098" max="14098" width="7.42578125" customWidth="1"/>
    <col min="14099" max="14099" width="1.7109375" customWidth="1"/>
    <col min="14100" max="14100" width="8.5703125" customWidth="1"/>
    <col min="14101" max="14101" width="1.140625" customWidth="1"/>
    <col min="14102" max="14102" width="10.85546875" customWidth="1"/>
    <col min="14103" max="14103" width="9.7109375" customWidth="1"/>
    <col min="14104" max="14104" width="1.140625" customWidth="1"/>
    <col min="14106" max="14106" width="1.140625" customWidth="1"/>
    <col min="14107" max="14107" width="1.7109375" customWidth="1"/>
    <col min="14108" max="14108" width="9.7109375" customWidth="1"/>
    <col min="14109" max="14109" width="1.140625" customWidth="1"/>
    <col min="14110" max="14110" width="5.7109375" customWidth="1"/>
    <col min="14111" max="14111" width="3.42578125" customWidth="1"/>
    <col min="14112" max="14112" width="1.7109375" customWidth="1"/>
    <col min="14113" max="14113" width="3.85546875" customWidth="1"/>
    <col min="14114" max="14114" width="3.5703125" customWidth="1"/>
    <col min="14115" max="14116" width="1.140625" customWidth="1"/>
    <col min="14117" max="14117" width="1" customWidth="1"/>
    <col min="14118" max="14118" width="1.28515625" customWidth="1"/>
    <col min="14119" max="14119" width="2.140625" customWidth="1"/>
    <col min="14120" max="14120" width="1.140625" customWidth="1"/>
    <col min="14121" max="14121" width="1.28515625" customWidth="1"/>
    <col min="14337" max="14338" width="1.140625" customWidth="1"/>
    <col min="14339" max="14339" width="3.42578125" customWidth="1"/>
    <col min="14340" max="14341" width="1.140625" customWidth="1"/>
    <col min="14342" max="14342" width="2.28515625" customWidth="1"/>
    <col min="14343" max="14343" width="1.140625" customWidth="1"/>
    <col min="14344" max="14345" width="1.7109375" customWidth="1"/>
    <col min="14347" max="14347" width="4.5703125" customWidth="1"/>
    <col min="14348" max="14348" width="9.140625" customWidth="1"/>
    <col min="14349" max="14349" width="9.85546875" customWidth="1"/>
    <col min="14350" max="14350" width="1" customWidth="1"/>
    <col min="14351" max="14351" width="8.5703125" customWidth="1"/>
    <col min="14352" max="14352" width="1.7109375" customWidth="1"/>
    <col min="14353" max="14353" width="1.140625" customWidth="1"/>
    <col min="14354" max="14354" width="7.42578125" customWidth="1"/>
    <col min="14355" max="14355" width="1.7109375" customWidth="1"/>
    <col min="14356" max="14356" width="8.5703125" customWidth="1"/>
    <col min="14357" max="14357" width="1.140625" customWidth="1"/>
    <col min="14358" max="14358" width="10.85546875" customWidth="1"/>
    <col min="14359" max="14359" width="9.7109375" customWidth="1"/>
    <col min="14360" max="14360" width="1.140625" customWidth="1"/>
    <col min="14362" max="14362" width="1.140625" customWidth="1"/>
    <col min="14363" max="14363" width="1.7109375" customWidth="1"/>
    <col min="14364" max="14364" width="9.7109375" customWidth="1"/>
    <col min="14365" max="14365" width="1.140625" customWidth="1"/>
    <col min="14366" max="14366" width="5.7109375" customWidth="1"/>
    <col min="14367" max="14367" width="3.42578125" customWidth="1"/>
    <col min="14368" max="14368" width="1.7109375" customWidth="1"/>
    <col min="14369" max="14369" width="3.85546875" customWidth="1"/>
    <col min="14370" max="14370" width="3.5703125" customWidth="1"/>
    <col min="14371" max="14372" width="1.140625" customWidth="1"/>
    <col min="14373" max="14373" width="1" customWidth="1"/>
    <col min="14374" max="14374" width="1.28515625" customWidth="1"/>
    <col min="14375" max="14375" width="2.140625" customWidth="1"/>
    <col min="14376" max="14376" width="1.140625" customWidth="1"/>
    <col min="14377" max="14377" width="1.28515625" customWidth="1"/>
    <col min="14593" max="14594" width="1.140625" customWidth="1"/>
    <col min="14595" max="14595" width="3.42578125" customWidth="1"/>
    <col min="14596" max="14597" width="1.140625" customWidth="1"/>
    <col min="14598" max="14598" width="2.28515625" customWidth="1"/>
    <col min="14599" max="14599" width="1.140625" customWidth="1"/>
    <col min="14600" max="14601" width="1.7109375" customWidth="1"/>
    <col min="14603" max="14603" width="4.5703125" customWidth="1"/>
    <col min="14604" max="14604" width="9.140625" customWidth="1"/>
    <col min="14605" max="14605" width="9.85546875" customWidth="1"/>
    <col min="14606" max="14606" width="1" customWidth="1"/>
    <col min="14607" max="14607" width="8.5703125" customWidth="1"/>
    <col min="14608" max="14608" width="1.7109375" customWidth="1"/>
    <col min="14609" max="14609" width="1.140625" customWidth="1"/>
    <col min="14610" max="14610" width="7.42578125" customWidth="1"/>
    <col min="14611" max="14611" width="1.7109375" customWidth="1"/>
    <col min="14612" max="14612" width="8.5703125" customWidth="1"/>
    <col min="14613" max="14613" width="1.140625" customWidth="1"/>
    <col min="14614" max="14614" width="10.85546875" customWidth="1"/>
    <col min="14615" max="14615" width="9.7109375" customWidth="1"/>
    <col min="14616" max="14616" width="1.140625" customWidth="1"/>
    <col min="14618" max="14618" width="1.140625" customWidth="1"/>
    <col min="14619" max="14619" width="1.7109375" customWidth="1"/>
    <col min="14620" max="14620" width="9.7109375" customWidth="1"/>
    <col min="14621" max="14621" width="1.140625" customWidth="1"/>
    <col min="14622" max="14622" width="5.7109375" customWidth="1"/>
    <col min="14623" max="14623" width="3.42578125" customWidth="1"/>
    <col min="14624" max="14624" width="1.7109375" customWidth="1"/>
    <col min="14625" max="14625" width="3.85546875" customWidth="1"/>
    <col min="14626" max="14626" width="3.5703125" customWidth="1"/>
    <col min="14627" max="14628" width="1.140625" customWidth="1"/>
    <col min="14629" max="14629" width="1" customWidth="1"/>
    <col min="14630" max="14630" width="1.28515625" customWidth="1"/>
    <col min="14631" max="14631" width="2.140625" customWidth="1"/>
    <col min="14632" max="14632" width="1.140625" customWidth="1"/>
    <col min="14633" max="14633" width="1.28515625" customWidth="1"/>
    <col min="14849" max="14850" width="1.140625" customWidth="1"/>
    <col min="14851" max="14851" width="3.42578125" customWidth="1"/>
    <col min="14852" max="14853" width="1.140625" customWidth="1"/>
    <col min="14854" max="14854" width="2.28515625" customWidth="1"/>
    <col min="14855" max="14855" width="1.140625" customWidth="1"/>
    <col min="14856" max="14857" width="1.7109375" customWidth="1"/>
    <col min="14859" max="14859" width="4.5703125" customWidth="1"/>
    <col min="14860" max="14860" width="9.140625" customWidth="1"/>
    <col min="14861" max="14861" width="9.85546875" customWidth="1"/>
    <col min="14862" max="14862" width="1" customWidth="1"/>
    <col min="14863" max="14863" width="8.5703125" customWidth="1"/>
    <col min="14864" max="14864" width="1.7109375" customWidth="1"/>
    <col min="14865" max="14865" width="1.140625" customWidth="1"/>
    <col min="14866" max="14866" width="7.42578125" customWidth="1"/>
    <col min="14867" max="14867" width="1.7109375" customWidth="1"/>
    <col min="14868" max="14868" width="8.5703125" customWidth="1"/>
    <col min="14869" max="14869" width="1.140625" customWidth="1"/>
    <col min="14870" max="14870" width="10.85546875" customWidth="1"/>
    <col min="14871" max="14871" width="9.7109375" customWidth="1"/>
    <col min="14872" max="14872" width="1.140625" customWidth="1"/>
    <col min="14874" max="14874" width="1.140625" customWidth="1"/>
    <col min="14875" max="14875" width="1.7109375" customWidth="1"/>
    <col min="14876" max="14876" width="9.7109375" customWidth="1"/>
    <col min="14877" max="14877" width="1.140625" customWidth="1"/>
    <col min="14878" max="14878" width="5.7109375" customWidth="1"/>
    <col min="14879" max="14879" width="3.42578125" customWidth="1"/>
    <col min="14880" max="14880" width="1.7109375" customWidth="1"/>
    <col min="14881" max="14881" width="3.85546875" customWidth="1"/>
    <col min="14882" max="14882" width="3.5703125" customWidth="1"/>
    <col min="14883" max="14884" width="1.140625" customWidth="1"/>
    <col min="14885" max="14885" width="1" customWidth="1"/>
    <col min="14886" max="14886" width="1.28515625" customWidth="1"/>
    <col min="14887" max="14887" width="2.140625" customWidth="1"/>
    <col min="14888" max="14888" width="1.140625" customWidth="1"/>
    <col min="14889" max="14889" width="1.28515625" customWidth="1"/>
    <col min="15105" max="15106" width="1.140625" customWidth="1"/>
    <col min="15107" max="15107" width="3.42578125" customWidth="1"/>
    <col min="15108" max="15109" width="1.140625" customWidth="1"/>
    <col min="15110" max="15110" width="2.28515625" customWidth="1"/>
    <col min="15111" max="15111" width="1.140625" customWidth="1"/>
    <col min="15112" max="15113" width="1.7109375" customWidth="1"/>
    <col min="15115" max="15115" width="4.5703125" customWidth="1"/>
    <col min="15116" max="15116" width="9.140625" customWidth="1"/>
    <col min="15117" max="15117" width="9.85546875" customWidth="1"/>
    <col min="15118" max="15118" width="1" customWidth="1"/>
    <col min="15119" max="15119" width="8.5703125" customWidth="1"/>
    <col min="15120" max="15120" width="1.7109375" customWidth="1"/>
    <col min="15121" max="15121" width="1.140625" customWidth="1"/>
    <col min="15122" max="15122" width="7.42578125" customWidth="1"/>
    <col min="15123" max="15123" width="1.7109375" customWidth="1"/>
    <col min="15124" max="15124" width="8.5703125" customWidth="1"/>
    <col min="15125" max="15125" width="1.140625" customWidth="1"/>
    <col min="15126" max="15126" width="10.85546875" customWidth="1"/>
    <col min="15127" max="15127" width="9.7109375" customWidth="1"/>
    <col min="15128" max="15128" width="1.140625" customWidth="1"/>
    <col min="15130" max="15130" width="1.140625" customWidth="1"/>
    <col min="15131" max="15131" width="1.7109375" customWidth="1"/>
    <col min="15132" max="15132" width="9.7109375" customWidth="1"/>
    <col min="15133" max="15133" width="1.140625" customWidth="1"/>
    <col min="15134" max="15134" width="5.7109375" customWidth="1"/>
    <col min="15135" max="15135" width="3.42578125" customWidth="1"/>
    <col min="15136" max="15136" width="1.7109375" customWidth="1"/>
    <col min="15137" max="15137" width="3.85546875" customWidth="1"/>
    <col min="15138" max="15138" width="3.5703125" customWidth="1"/>
    <col min="15139" max="15140" width="1.140625" customWidth="1"/>
    <col min="15141" max="15141" width="1" customWidth="1"/>
    <col min="15142" max="15142" width="1.28515625" customWidth="1"/>
    <col min="15143" max="15143" width="2.140625" customWidth="1"/>
    <col min="15144" max="15144" width="1.140625" customWidth="1"/>
    <col min="15145" max="15145" width="1.28515625" customWidth="1"/>
    <col min="15361" max="15362" width="1.140625" customWidth="1"/>
    <col min="15363" max="15363" width="3.42578125" customWidth="1"/>
    <col min="15364" max="15365" width="1.140625" customWidth="1"/>
    <col min="15366" max="15366" width="2.28515625" customWidth="1"/>
    <col min="15367" max="15367" width="1.140625" customWidth="1"/>
    <col min="15368" max="15369" width="1.7109375" customWidth="1"/>
    <col min="15371" max="15371" width="4.5703125" customWidth="1"/>
    <col min="15372" max="15372" width="9.140625" customWidth="1"/>
    <col min="15373" max="15373" width="9.85546875" customWidth="1"/>
    <col min="15374" max="15374" width="1" customWidth="1"/>
    <col min="15375" max="15375" width="8.5703125" customWidth="1"/>
    <col min="15376" max="15376" width="1.7109375" customWidth="1"/>
    <col min="15377" max="15377" width="1.140625" customWidth="1"/>
    <col min="15378" max="15378" width="7.42578125" customWidth="1"/>
    <col min="15379" max="15379" width="1.7109375" customWidth="1"/>
    <col min="15380" max="15380" width="8.5703125" customWidth="1"/>
    <col min="15381" max="15381" width="1.140625" customWidth="1"/>
    <col min="15382" max="15382" width="10.85546875" customWidth="1"/>
    <col min="15383" max="15383" width="9.7109375" customWidth="1"/>
    <col min="15384" max="15384" width="1.140625" customWidth="1"/>
    <col min="15386" max="15386" width="1.140625" customWidth="1"/>
    <col min="15387" max="15387" width="1.7109375" customWidth="1"/>
    <col min="15388" max="15388" width="9.7109375" customWidth="1"/>
    <col min="15389" max="15389" width="1.140625" customWidth="1"/>
    <col min="15390" max="15390" width="5.7109375" customWidth="1"/>
    <col min="15391" max="15391" width="3.42578125" customWidth="1"/>
    <col min="15392" max="15392" width="1.7109375" customWidth="1"/>
    <col min="15393" max="15393" width="3.85546875" customWidth="1"/>
    <col min="15394" max="15394" width="3.5703125" customWidth="1"/>
    <col min="15395" max="15396" width="1.140625" customWidth="1"/>
    <col min="15397" max="15397" width="1" customWidth="1"/>
    <col min="15398" max="15398" width="1.28515625" customWidth="1"/>
    <col min="15399" max="15399" width="2.140625" customWidth="1"/>
    <col min="15400" max="15400" width="1.140625" customWidth="1"/>
    <col min="15401" max="15401" width="1.28515625" customWidth="1"/>
    <col min="15617" max="15618" width="1.140625" customWidth="1"/>
    <col min="15619" max="15619" width="3.42578125" customWidth="1"/>
    <col min="15620" max="15621" width="1.140625" customWidth="1"/>
    <col min="15622" max="15622" width="2.28515625" customWidth="1"/>
    <col min="15623" max="15623" width="1.140625" customWidth="1"/>
    <col min="15624" max="15625" width="1.7109375" customWidth="1"/>
    <col min="15627" max="15627" width="4.5703125" customWidth="1"/>
    <col min="15628" max="15628" width="9.140625" customWidth="1"/>
    <col min="15629" max="15629" width="9.85546875" customWidth="1"/>
    <col min="15630" max="15630" width="1" customWidth="1"/>
    <col min="15631" max="15631" width="8.5703125" customWidth="1"/>
    <col min="15632" max="15632" width="1.7109375" customWidth="1"/>
    <col min="15633" max="15633" width="1.140625" customWidth="1"/>
    <col min="15634" max="15634" width="7.42578125" customWidth="1"/>
    <col min="15635" max="15635" width="1.7109375" customWidth="1"/>
    <col min="15636" max="15636" width="8.5703125" customWidth="1"/>
    <col min="15637" max="15637" width="1.140625" customWidth="1"/>
    <col min="15638" max="15638" width="10.85546875" customWidth="1"/>
    <col min="15639" max="15639" width="9.7109375" customWidth="1"/>
    <col min="15640" max="15640" width="1.140625" customWidth="1"/>
    <col min="15642" max="15642" width="1.140625" customWidth="1"/>
    <col min="15643" max="15643" width="1.7109375" customWidth="1"/>
    <col min="15644" max="15644" width="9.7109375" customWidth="1"/>
    <col min="15645" max="15645" width="1.140625" customWidth="1"/>
    <col min="15646" max="15646" width="5.7109375" customWidth="1"/>
    <col min="15647" max="15647" width="3.42578125" customWidth="1"/>
    <col min="15648" max="15648" width="1.7109375" customWidth="1"/>
    <col min="15649" max="15649" width="3.85546875" customWidth="1"/>
    <col min="15650" max="15650" width="3.5703125" customWidth="1"/>
    <col min="15651" max="15652" width="1.140625" customWidth="1"/>
    <col min="15653" max="15653" width="1" customWidth="1"/>
    <col min="15654" max="15654" width="1.28515625" customWidth="1"/>
    <col min="15655" max="15655" width="2.140625" customWidth="1"/>
    <col min="15656" max="15656" width="1.140625" customWidth="1"/>
    <col min="15657" max="15657" width="1.28515625" customWidth="1"/>
    <col min="15873" max="15874" width="1.140625" customWidth="1"/>
    <col min="15875" max="15875" width="3.42578125" customWidth="1"/>
    <col min="15876" max="15877" width="1.140625" customWidth="1"/>
    <col min="15878" max="15878" width="2.28515625" customWidth="1"/>
    <col min="15879" max="15879" width="1.140625" customWidth="1"/>
    <col min="15880" max="15881" width="1.7109375" customWidth="1"/>
    <col min="15883" max="15883" width="4.5703125" customWidth="1"/>
    <col min="15884" max="15884" width="9.140625" customWidth="1"/>
    <col min="15885" max="15885" width="9.85546875" customWidth="1"/>
    <col min="15886" max="15886" width="1" customWidth="1"/>
    <col min="15887" max="15887" width="8.5703125" customWidth="1"/>
    <col min="15888" max="15888" width="1.7109375" customWidth="1"/>
    <col min="15889" max="15889" width="1.140625" customWidth="1"/>
    <col min="15890" max="15890" width="7.42578125" customWidth="1"/>
    <col min="15891" max="15891" width="1.7109375" customWidth="1"/>
    <col min="15892" max="15892" width="8.5703125" customWidth="1"/>
    <col min="15893" max="15893" width="1.140625" customWidth="1"/>
    <col min="15894" max="15894" width="10.85546875" customWidth="1"/>
    <col min="15895" max="15895" width="9.7109375" customWidth="1"/>
    <col min="15896" max="15896" width="1.140625" customWidth="1"/>
    <col min="15898" max="15898" width="1.140625" customWidth="1"/>
    <col min="15899" max="15899" width="1.7109375" customWidth="1"/>
    <col min="15900" max="15900" width="9.7109375" customWidth="1"/>
    <col min="15901" max="15901" width="1.140625" customWidth="1"/>
    <col min="15902" max="15902" width="5.7109375" customWidth="1"/>
    <col min="15903" max="15903" width="3.42578125" customWidth="1"/>
    <col min="15904" max="15904" width="1.7109375" customWidth="1"/>
    <col min="15905" max="15905" width="3.85546875" customWidth="1"/>
    <col min="15906" max="15906" width="3.5703125" customWidth="1"/>
    <col min="15907" max="15908" width="1.140625" customWidth="1"/>
    <col min="15909" max="15909" width="1" customWidth="1"/>
    <col min="15910" max="15910" width="1.28515625" customWidth="1"/>
    <col min="15911" max="15911" width="2.140625" customWidth="1"/>
    <col min="15912" max="15912" width="1.140625" customWidth="1"/>
    <col min="15913" max="15913" width="1.28515625" customWidth="1"/>
    <col min="16129" max="16130" width="1.140625" customWidth="1"/>
    <col min="16131" max="16131" width="3.42578125" customWidth="1"/>
    <col min="16132" max="16133" width="1.140625" customWidth="1"/>
    <col min="16134" max="16134" width="2.28515625" customWidth="1"/>
    <col min="16135" max="16135" width="1.140625" customWidth="1"/>
    <col min="16136" max="16137" width="1.7109375" customWidth="1"/>
    <col min="16139" max="16139" width="4.5703125" customWidth="1"/>
    <col min="16140" max="16140" width="9.140625" customWidth="1"/>
    <col min="16141" max="16141" width="9.85546875" customWidth="1"/>
    <col min="16142" max="16142" width="1" customWidth="1"/>
    <col min="16143" max="16143" width="8.5703125" customWidth="1"/>
    <col min="16144" max="16144" width="1.7109375" customWidth="1"/>
    <col min="16145" max="16145" width="1.140625" customWidth="1"/>
    <col min="16146" max="16146" width="7.42578125" customWidth="1"/>
    <col min="16147" max="16147" width="1.7109375" customWidth="1"/>
    <col min="16148" max="16148" width="8.5703125" customWidth="1"/>
    <col min="16149" max="16149" width="1.140625" customWidth="1"/>
    <col min="16150" max="16150" width="10.85546875" customWidth="1"/>
    <col min="16151" max="16151" width="9.7109375" customWidth="1"/>
    <col min="16152" max="16152" width="1.140625" customWidth="1"/>
    <col min="16154" max="16154" width="1.140625" customWidth="1"/>
    <col min="16155" max="16155" width="1.7109375" customWidth="1"/>
    <col min="16156" max="16156" width="9.7109375" customWidth="1"/>
    <col min="16157" max="16157" width="1.140625" customWidth="1"/>
    <col min="16158" max="16158" width="5.7109375" customWidth="1"/>
    <col min="16159" max="16159" width="3.42578125" customWidth="1"/>
    <col min="16160" max="16160" width="1.7109375" customWidth="1"/>
    <col min="16161" max="16161" width="3.85546875" customWidth="1"/>
    <col min="16162" max="16162" width="3.5703125" customWidth="1"/>
    <col min="16163" max="16164" width="1.140625" customWidth="1"/>
    <col min="16165" max="16165" width="1" customWidth="1"/>
    <col min="16166" max="16166" width="1.28515625" customWidth="1"/>
    <col min="16167" max="16167" width="2.140625" customWidth="1"/>
    <col min="16168" max="16168" width="1.140625" customWidth="1"/>
    <col min="16169" max="16169" width="1.28515625" customWidth="1"/>
  </cols>
  <sheetData>
    <row r="1" spans="2:41" s="60" customFormat="1" ht="6" customHeight="1" x14ac:dyDescent="0.25"/>
    <row r="2" spans="2:41" s="60" customFormat="1" ht="13.5" customHeight="1" x14ac:dyDescent="0.25">
      <c r="C2" s="61" t="s">
        <v>101</v>
      </c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</row>
    <row r="3" spans="2:41" s="60" customFormat="1" ht="6.75" customHeight="1" x14ac:dyDescent="0.25">
      <c r="C3" s="61" t="s">
        <v>102</v>
      </c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</row>
    <row r="4" spans="2:41" s="60" customFormat="1" ht="6.75" customHeight="1" x14ac:dyDescent="0.25"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2" t="s">
        <v>103</v>
      </c>
      <c r="AF4" s="62"/>
      <c r="AG4" s="62"/>
      <c r="AH4" s="63">
        <v>1</v>
      </c>
      <c r="AI4" s="62" t="s">
        <v>104</v>
      </c>
      <c r="AJ4" s="62"/>
      <c r="AK4" s="62"/>
      <c r="AL4" s="63">
        <v>4</v>
      </c>
      <c r="AM4" s="63"/>
    </row>
    <row r="5" spans="2:41" s="60" customFormat="1" ht="6.75" customHeight="1" x14ac:dyDescent="0.25">
      <c r="C5" s="61" t="s">
        <v>105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2"/>
      <c r="AF5" s="62"/>
      <c r="AG5" s="62"/>
      <c r="AH5" s="63"/>
      <c r="AI5" s="62"/>
      <c r="AJ5" s="62"/>
      <c r="AK5" s="62"/>
      <c r="AL5" s="63"/>
      <c r="AM5" s="63"/>
    </row>
    <row r="6" spans="2:41" s="60" customFormat="1" ht="6.75" customHeight="1" x14ac:dyDescent="0.25"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2" t="s">
        <v>106</v>
      </c>
      <c r="AF6" s="62"/>
      <c r="AG6" s="62"/>
      <c r="AH6" s="64">
        <v>45296</v>
      </c>
      <c r="AI6" s="64"/>
      <c r="AJ6" s="64"/>
      <c r="AK6" s="64"/>
      <c r="AL6" s="64"/>
      <c r="AM6" s="64"/>
      <c r="AN6" s="64"/>
    </row>
    <row r="7" spans="2:41" s="60" customFormat="1" ht="6.75" customHeight="1" x14ac:dyDescent="0.25">
      <c r="C7" s="65" t="s">
        <v>107</v>
      </c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2"/>
      <c r="AF7" s="62"/>
      <c r="AG7" s="62"/>
      <c r="AH7" s="64"/>
      <c r="AI7" s="64"/>
      <c r="AJ7" s="64"/>
      <c r="AK7" s="64"/>
      <c r="AL7" s="64"/>
      <c r="AM7" s="64"/>
      <c r="AN7" s="64"/>
    </row>
    <row r="8" spans="2:41" s="60" customFormat="1" ht="6.75" customHeight="1" x14ac:dyDescent="0.25"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2" t="s">
        <v>108</v>
      </c>
      <c r="AF8" s="62"/>
      <c r="AG8" s="62"/>
      <c r="AH8" s="66">
        <v>0.4087615740740741</v>
      </c>
      <c r="AI8" s="66"/>
      <c r="AJ8" s="66"/>
      <c r="AK8" s="66"/>
      <c r="AL8" s="66"/>
      <c r="AM8" s="66"/>
      <c r="AN8" s="66"/>
    </row>
    <row r="9" spans="2:41" s="60" customFormat="1" ht="6.75" customHeight="1" x14ac:dyDescent="0.25">
      <c r="C9" s="65" t="s">
        <v>109</v>
      </c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2"/>
      <c r="AF9" s="62"/>
      <c r="AG9" s="62"/>
      <c r="AH9" s="66"/>
      <c r="AI9" s="66"/>
      <c r="AJ9" s="66"/>
      <c r="AK9" s="66"/>
      <c r="AL9" s="66"/>
      <c r="AM9" s="66"/>
      <c r="AN9" s="66"/>
    </row>
    <row r="10" spans="2:41" s="60" customFormat="1" ht="6.75" customHeight="1" x14ac:dyDescent="0.25"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2" t="s">
        <v>110</v>
      </c>
      <c r="AF10" s="62"/>
      <c r="AG10" s="62"/>
      <c r="AH10" s="67" t="s">
        <v>111</v>
      </c>
      <c r="AI10" s="67"/>
      <c r="AJ10" s="67"/>
      <c r="AK10" s="67"/>
      <c r="AL10" s="67"/>
      <c r="AM10" s="67"/>
      <c r="AN10" s="67"/>
      <c r="AO10" s="67"/>
    </row>
    <row r="11" spans="2:41" s="60" customFormat="1" ht="6" customHeight="1" x14ac:dyDescent="0.25">
      <c r="C11" s="65" t="s">
        <v>112</v>
      </c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2"/>
      <c r="AF11" s="62"/>
      <c r="AG11" s="62"/>
      <c r="AH11" s="67"/>
      <c r="AI11" s="67"/>
      <c r="AJ11" s="67"/>
      <c r="AK11" s="67"/>
      <c r="AL11" s="67"/>
      <c r="AM11" s="67"/>
      <c r="AN11" s="67"/>
      <c r="AO11" s="67"/>
    </row>
    <row r="12" spans="2:41" s="60" customFormat="1" ht="7.5" customHeight="1" x14ac:dyDescent="0.25"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</row>
    <row r="13" spans="2:41" s="60" customFormat="1" ht="10.5" customHeight="1" x14ac:dyDescent="0.25">
      <c r="C13" s="65" t="s">
        <v>113</v>
      </c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</row>
    <row r="14" spans="2:41" s="60" customFormat="1" ht="15" customHeight="1" x14ac:dyDescent="0.25"/>
    <row r="15" spans="2:41" s="60" customFormat="1" ht="12" customHeight="1" x14ac:dyDescent="0.25">
      <c r="B15" s="62" t="s">
        <v>114</v>
      </c>
      <c r="C15" s="62"/>
      <c r="D15" s="62"/>
      <c r="E15" s="62"/>
      <c r="F15" s="62"/>
      <c r="H15" s="63">
        <v>2023</v>
      </c>
      <c r="I15" s="63"/>
      <c r="J15" s="63"/>
    </row>
    <row r="16" spans="2:41" s="60" customFormat="1" ht="13.5" customHeight="1" x14ac:dyDescent="0.25"/>
    <row r="17" spans="2:40" s="60" customFormat="1" ht="9" customHeight="1" x14ac:dyDescent="0.25">
      <c r="F17" s="68" t="s">
        <v>115</v>
      </c>
      <c r="G17" s="68"/>
      <c r="H17" s="68"/>
      <c r="I17" s="68"/>
      <c r="J17" s="68"/>
      <c r="K17" s="68"/>
      <c r="M17" s="69" t="s">
        <v>116</v>
      </c>
      <c r="O17" s="69" t="s">
        <v>117</v>
      </c>
      <c r="R17" s="69" t="s">
        <v>118</v>
      </c>
      <c r="S17" s="68" t="s">
        <v>119</v>
      </c>
      <c r="T17" s="68"/>
      <c r="V17" s="69" t="s">
        <v>120</v>
      </c>
      <c r="W17" s="69" t="s">
        <v>121</v>
      </c>
      <c r="Y17" s="69" t="s">
        <v>122</v>
      </c>
      <c r="AA17" s="68" t="s">
        <v>123</v>
      </c>
      <c r="AB17" s="68"/>
      <c r="AD17" s="68" t="s">
        <v>124</v>
      </c>
      <c r="AE17" s="68"/>
      <c r="AG17" s="68" t="s">
        <v>125</v>
      </c>
      <c r="AH17" s="68"/>
      <c r="AK17" s="68" t="s">
        <v>126</v>
      </c>
      <c r="AL17" s="68"/>
      <c r="AM17" s="68"/>
    </row>
    <row r="18" spans="2:40" s="60" customFormat="1" ht="11.25" customHeight="1" x14ac:dyDescent="0.25">
      <c r="S18" s="68"/>
      <c r="T18" s="68"/>
      <c r="AA18" s="68"/>
      <c r="AB18" s="68"/>
      <c r="AD18" s="68"/>
      <c r="AE18" s="68"/>
      <c r="AG18" s="68"/>
      <c r="AH18" s="68"/>
      <c r="AK18" s="68"/>
      <c r="AL18" s="68"/>
      <c r="AM18" s="68"/>
    </row>
    <row r="19" spans="2:40" s="60" customFormat="1" ht="9.75" customHeight="1" x14ac:dyDescent="0.25"/>
    <row r="20" spans="2:40" s="60" customFormat="1" ht="3" customHeight="1" x14ac:dyDescent="0.25"/>
    <row r="21" spans="2:40" s="60" customFormat="1" ht="10.5" customHeight="1" x14ac:dyDescent="0.25">
      <c r="B21" s="70" t="s">
        <v>127</v>
      </c>
      <c r="C21" s="70"/>
      <c r="D21" s="70"/>
      <c r="E21" s="70"/>
      <c r="F21" s="70"/>
      <c r="G21" s="70"/>
      <c r="H21" s="70"/>
      <c r="J21" s="71" t="s">
        <v>128</v>
      </c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</row>
    <row r="22" spans="2:40" s="60" customFormat="1" ht="8.25" customHeight="1" x14ac:dyDescent="0.25">
      <c r="B22" s="71" t="s">
        <v>129</v>
      </c>
      <c r="C22" s="71"/>
      <c r="D22" s="71"/>
      <c r="E22" s="71"/>
      <c r="F22" s="71"/>
      <c r="G22" s="72" t="s">
        <v>130</v>
      </c>
      <c r="H22" s="72"/>
      <c r="I22" s="72"/>
      <c r="J22" s="72"/>
      <c r="K22" s="72"/>
      <c r="L22" s="72"/>
      <c r="M22" s="73">
        <v>1740000</v>
      </c>
      <c r="O22" s="74">
        <v>0</v>
      </c>
      <c r="P22" s="74"/>
      <c r="Q22" s="74">
        <v>1740000</v>
      </c>
      <c r="R22" s="74"/>
      <c r="S22" s="74"/>
      <c r="T22" s="74">
        <v>0</v>
      </c>
      <c r="U22" s="74"/>
      <c r="V22" s="73">
        <v>555600</v>
      </c>
      <c r="W22" s="73">
        <v>555600</v>
      </c>
      <c r="Y22" s="74">
        <v>555600</v>
      </c>
      <c r="Z22" s="74"/>
      <c r="AA22" s="74"/>
      <c r="AB22" s="73">
        <v>25174.19</v>
      </c>
      <c r="AD22" s="74">
        <v>25174.19</v>
      </c>
      <c r="AE22" s="74"/>
      <c r="AF22" s="74"/>
      <c r="AG22" s="74">
        <v>0</v>
      </c>
      <c r="AH22" s="74"/>
      <c r="AI22" s="74"/>
      <c r="AJ22" s="74"/>
      <c r="AK22" s="74">
        <v>31.931034482758619</v>
      </c>
      <c r="AL22" s="74"/>
      <c r="AM22" s="74"/>
      <c r="AN22" s="74"/>
    </row>
    <row r="23" spans="2:40" s="60" customFormat="1" ht="6" customHeight="1" x14ac:dyDescent="0.25">
      <c r="B23" s="71"/>
      <c r="C23" s="71"/>
      <c r="D23" s="71"/>
      <c r="E23" s="71"/>
      <c r="F23" s="71"/>
      <c r="G23" s="72"/>
      <c r="H23" s="72"/>
      <c r="I23" s="72"/>
      <c r="J23" s="72"/>
      <c r="K23" s="72"/>
      <c r="L23" s="72"/>
    </row>
    <row r="24" spans="2:40" s="60" customFormat="1" ht="8.25" customHeight="1" x14ac:dyDescent="0.25">
      <c r="B24" s="71" t="s">
        <v>131</v>
      </c>
      <c r="C24" s="71"/>
      <c r="D24" s="71"/>
      <c r="E24" s="71"/>
      <c r="F24" s="71"/>
      <c r="G24" s="75" t="s">
        <v>132</v>
      </c>
      <c r="H24" s="75"/>
      <c r="I24" s="75"/>
      <c r="J24" s="75"/>
      <c r="K24" s="75"/>
      <c r="L24" s="75"/>
      <c r="M24" s="73">
        <v>31500</v>
      </c>
      <c r="O24" s="74">
        <v>0</v>
      </c>
      <c r="P24" s="74"/>
      <c r="Q24" s="74">
        <v>31500</v>
      </c>
      <c r="R24" s="74"/>
      <c r="S24" s="74"/>
      <c r="T24" s="74">
        <v>0</v>
      </c>
      <c r="U24" s="74"/>
      <c r="V24" s="73">
        <v>9737.5</v>
      </c>
      <c r="W24" s="73">
        <v>9737.5</v>
      </c>
      <c r="Y24" s="74">
        <v>9737.5</v>
      </c>
      <c r="Z24" s="74"/>
      <c r="AA24" s="74"/>
      <c r="AB24" s="73">
        <v>3762.5</v>
      </c>
      <c r="AD24" s="74">
        <v>3762.5</v>
      </c>
      <c r="AE24" s="74"/>
      <c r="AF24" s="74"/>
      <c r="AG24" s="74">
        <v>0</v>
      </c>
      <c r="AH24" s="74"/>
      <c r="AI24" s="74"/>
      <c r="AJ24" s="74"/>
      <c r="AK24" s="74">
        <v>30.912698412698411</v>
      </c>
      <c r="AL24" s="74"/>
      <c r="AM24" s="74"/>
      <c r="AN24" s="74"/>
    </row>
    <row r="25" spans="2:40" s="60" customFormat="1" ht="8.25" customHeight="1" x14ac:dyDescent="0.25">
      <c r="G25" s="75"/>
      <c r="H25" s="75"/>
      <c r="I25" s="75"/>
      <c r="J25" s="75"/>
      <c r="K25" s="75"/>
      <c r="L25" s="75"/>
    </row>
    <row r="26" spans="2:40" s="60" customFormat="1" ht="8.25" customHeight="1" x14ac:dyDescent="0.25">
      <c r="B26" s="71" t="s">
        <v>133</v>
      </c>
      <c r="C26" s="71"/>
      <c r="D26" s="71"/>
      <c r="E26" s="71"/>
      <c r="F26" s="71"/>
      <c r="G26" s="75" t="s">
        <v>134</v>
      </c>
      <c r="H26" s="75"/>
      <c r="I26" s="75"/>
      <c r="J26" s="75"/>
      <c r="K26" s="75"/>
      <c r="L26" s="75"/>
      <c r="M26" s="73">
        <v>27000</v>
      </c>
      <c r="O26" s="74">
        <v>0</v>
      </c>
      <c r="P26" s="74"/>
      <c r="Q26" s="74">
        <v>27000</v>
      </c>
      <c r="R26" s="74"/>
      <c r="S26" s="74"/>
      <c r="T26" s="74">
        <v>0</v>
      </c>
      <c r="U26" s="74"/>
      <c r="V26" s="73">
        <v>8491.67</v>
      </c>
      <c r="W26" s="73">
        <v>8491.67</v>
      </c>
      <c r="Y26" s="74">
        <v>8491.67</v>
      </c>
      <c r="Z26" s="74"/>
      <c r="AA26" s="74"/>
      <c r="AB26" s="73">
        <v>524.46</v>
      </c>
      <c r="AD26" s="74">
        <v>524.46</v>
      </c>
      <c r="AE26" s="74"/>
      <c r="AF26" s="74"/>
      <c r="AG26" s="74">
        <v>0</v>
      </c>
      <c r="AH26" s="74"/>
      <c r="AI26" s="74"/>
      <c r="AJ26" s="74"/>
      <c r="AK26" s="74">
        <v>31.450629629629631</v>
      </c>
      <c r="AL26" s="74"/>
      <c r="AM26" s="74"/>
      <c r="AN26" s="74"/>
    </row>
    <row r="27" spans="2:40" s="60" customFormat="1" ht="8.25" customHeight="1" x14ac:dyDescent="0.25">
      <c r="G27" s="75"/>
      <c r="H27" s="75"/>
      <c r="I27" s="75"/>
      <c r="J27" s="75"/>
      <c r="K27" s="75"/>
      <c r="L27" s="75"/>
    </row>
    <row r="28" spans="2:40" s="60" customFormat="1" ht="8.25" customHeight="1" x14ac:dyDescent="0.25">
      <c r="B28" s="71" t="s">
        <v>135</v>
      </c>
      <c r="C28" s="71"/>
      <c r="D28" s="71"/>
      <c r="E28" s="71"/>
      <c r="F28" s="71"/>
      <c r="G28" s="75" t="s">
        <v>136</v>
      </c>
      <c r="H28" s="75"/>
      <c r="I28" s="75"/>
      <c r="J28" s="75"/>
      <c r="K28" s="75"/>
      <c r="L28" s="75"/>
      <c r="M28" s="73">
        <v>31694400</v>
      </c>
      <c r="O28" s="74">
        <v>-1377704</v>
      </c>
      <c r="P28" s="74"/>
      <c r="Q28" s="74">
        <v>30316696</v>
      </c>
      <c r="R28" s="74"/>
      <c r="S28" s="74"/>
      <c r="T28" s="74">
        <v>0</v>
      </c>
      <c r="U28" s="74"/>
      <c r="V28" s="73">
        <v>-26511.82</v>
      </c>
      <c r="W28" s="73">
        <v>9156391.4100000001</v>
      </c>
      <c r="Y28" s="74">
        <v>9156391.4100000001</v>
      </c>
      <c r="Z28" s="74"/>
      <c r="AA28" s="74"/>
      <c r="AB28" s="73">
        <v>2997965.92</v>
      </c>
      <c r="AD28" s="74">
        <v>3001062.7</v>
      </c>
      <c r="AE28" s="74"/>
      <c r="AF28" s="74"/>
      <c r="AG28" s="74">
        <v>0</v>
      </c>
      <c r="AH28" s="74"/>
      <c r="AI28" s="74"/>
      <c r="AJ28" s="74"/>
      <c r="AK28" s="74">
        <v>30.202471304920561</v>
      </c>
      <c r="AL28" s="74"/>
      <c r="AM28" s="74"/>
      <c r="AN28" s="74"/>
    </row>
    <row r="29" spans="2:40" s="60" customFormat="1" ht="8.25" customHeight="1" x14ac:dyDescent="0.25">
      <c r="G29" s="75"/>
      <c r="H29" s="75"/>
      <c r="I29" s="75"/>
      <c r="J29" s="75"/>
      <c r="K29" s="75"/>
      <c r="L29" s="75"/>
    </row>
    <row r="30" spans="2:40" s="60" customFormat="1" ht="8.25" customHeight="1" x14ac:dyDescent="0.25">
      <c r="B30" s="71" t="s">
        <v>137</v>
      </c>
      <c r="C30" s="71"/>
      <c r="D30" s="71"/>
      <c r="E30" s="71"/>
      <c r="F30" s="71"/>
      <c r="G30" s="72" t="s">
        <v>138</v>
      </c>
      <c r="H30" s="72"/>
      <c r="I30" s="72"/>
      <c r="J30" s="72"/>
      <c r="K30" s="72"/>
      <c r="L30" s="72"/>
      <c r="M30" s="73">
        <v>147625</v>
      </c>
      <c r="O30" s="74">
        <v>0</v>
      </c>
      <c r="P30" s="74"/>
      <c r="Q30" s="74">
        <v>147625</v>
      </c>
      <c r="R30" s="74"/>
      <c r="S30" s="74"/>
      <c r="T30" s="74">
        <v>0</v>
      </c>
      <c r="U30" s="74"/>
      <c r="V30" s="73">
        <v>68609.240000000005</v>
      </c>
      <c r="W30" s="73">
        <v>68609.240000000005</v>
      </c>
      <c r="Y30" s="74">
        <v>68609.240000000005</v>
      </c>
      <c r="Z30" s="74"/>
      <c r="AA30" s="74"/>
      <c r="AB30" s="73">
        <v>29941.09</v>
      </c>
      <c r="AD30" s="74">
        <v>29941.09</v>
      </c>
      <c r="AE30" s="74"/>
      <c r="AF30" s="74"/>
      <c r="AG30" s="74">
        <v>0</v>
      </c>
      <c r="AH30" s="74"/>
      <c r="AI30" s="74"/>
      <c r="AJ30" s="74"/>
      <c r="AK30" s="74">
        <v>46.475353090601182</v>
      </c>
      <c r="AL30" s="74"/>
      <c r="AM30" s="74"/>
      <c r="AN30" s="74"/>
    </row>
    <row r="31" spans="2:40" s="60" customFormat="1" ht="6" customHeight="1" x14ac:dyDescent="0.25">
      <c r="B31" s="71"/>
      <c r="C31" s="71"/>
      <c r="D31" s="71"/>
      <c r="E31" s="71"/>
      <c r="F31" s="71"/>
      <c r="G31" s="72"/>
      <c r="H31" s="72"/>
      <c r="I31" s="72"/>
      <c r="J31" s="72"/>
      <c r="K31" s="72"/>
      <c r="L31" s="72"/>
    </row>
    <row r="32" spans="2:40" s="60" customFormat="1" ht="8.25" customHeight="1" x14ac:dyDescent="0.25">
      <c r="B32" s="71" t="s">
        <v>139</v>
      </c>
      <c r="C32" s="71"/>
      <c r="D32" s="71"/>
      <c r="E32" s="71"/>
      <c r="F32" s="71"/>
      <c r="G32" s="72" t="s">
        <v>140</v>
      </c>
      <c r="H32" s="72"/>
      <c r="I32" s="72"/>
      <c r="J32" s="72"/>
      <c r="K32" s="72"/>
      <c r="L32" s="72"/>
      <c r="M32" s="73">
        <v>147625</v>
      </c>
      <c r="O32" s="74">
        <v>-200</v>
      </c>
      <c r="P32" s="74"/>
      <c r="Q32" s="74">
        <v>147425</v>
      </c>
      <c r="R32" s="74"/>
      <c r="S32" s="74"/>
      <c r="T32" s="74">
        <v>0</v>
      </c>
      <c r="U32" s="74"/>
      <c r="V32" s="73">
        <v>0</v>
      </c>
      <c r="W32" s="73">
        <v>0</v>
      </c>
      <c r="Y32" s="74">
        <v>0</v>
      </c>
      <c r="Z32" s="74"/>
      <c r="AA32" s="74"/>
      <c r="AB32" s="73">
        <v>20041.259999999998</v>
      </c>
      <c r="AD32" s="74">
        <v>20041.259999999998</v>
      </c>
      <c r="AE32" s="74"/>
      <c r="AF32" s="74"/>
      <c r="AG32" s="74">
        <v>0</v>
      </c>
      <c r="AH32" s="74"/>
      <c r="AI32" s="74"/>
      <c r="AJ32" s="74"/>
      <c r="AK32" s="74">
        <v>0</v>
      </c>
      <c r="AL32" s="74"/>
      <c r="AM32" s="74"/>
      <c r="AN32" s="74"/>
    </row>
    <row r="33" spans="2:40" s="60" customFormat="1" ht="6" customHeight="1" x14ac:dyDescent="0.25">
      <c r="B33" s="71"/>
      <c r="C33" s="71"/>
      <c r="D33" s="71"/>
      <c r="E33" s="71"/>
      <c r="F33" s="71"/>
      <c r="G33" s="72"/>
      <c r="H33" s="72"/>
      <c r="I33" s="72"/>
      <c r="J33" s="72"/>
      <c r="K33" s="72"/>
      <c r="L33" s="72"/>
    </row>
    <row r="34" spans="2:40" s="60" customFormat="1" ht="8.25" customHeight="1" x14ac:dyDescent="0.25">
      <c r="B34" s="71" t="s">
        <v>141</v>
      </c>
      <c r="C34" s="71"/>
      <c r="D34" s="71"/>
      <c r="E34" s="71"/>
      <c r="F34" s="71"/>
      <c r="G34" s="72" t="s">
        <v>142</v>
      </c>
      <c r="H34" s="72"/>
      <c r="I34" s="72"/>
      <c r="J34" s="72"/>
      <c r="K34" s="72"/>
      <c r="L34" s="72"/>
      <c r="M34" s="73">
        <v>1800</v>
      </c>
      <c r="O34" s="74">
        <v>200</v>
      </c>
      <c r="P34" s="74"/>
      <c r="Q34" s="74">
        <v>2000</v>
      </c>
      <c r="R34" s="74"/>
      <c r="S34" s="74"/>
      <c r="T34" s="74">
        <v>0</v>
      </c>
      <c r="U34" s="74"/>
      <c r="V34" s="73">
        <v>1631.78</v>
      </c>
      <c r="W34" s="73">
        <v>1631.78</v>
      </c>
      <c r="Y34" s="74">
        <v>1631.78</v>
      </c>
      <c r="Z34" s="74"/>
      <c r="AA34" s="74"/>
      <c r="AB34" s="73">
        <v>343.01</v>
      </c>
      <c r="AD34" s="74">
        <v>343.01</v>
      </c>
      <c r="AE34" s="74"/>
      <c r="AF34" s="74"/>
      <c r="AG34" s="74">
        <v>0</v>
      </c>
      <c r="AH34" s="74"/>
      <c r="AI34" s="74"/>
      <c r="AJ34" s="74"/>
      <c r="AK34" s="74">
        <v>81.588999999999999</v>
      </c>
      <c r="AL34" s="74"/>
      <c r="AM34" s="74"/>
      <c r="AN34" s="74"/>
    </row>
    <row r="35" spans="2:40" s="60" customFormat="1" ht="6" customHeight="1" x14ac:dyDescent="0.25">
      <c r="B35" s="71"/>
      <c r="C35" s="71"/>
      <c r="D35" s="71"/>
      <c r="E35" s="71"/>
      <c r="F35" s="71"/>
      <c r="G35" s="72"/>
      <c r="H35" s="72"/>
      <c r="I35" s="72"/>
      <c r="J35" s="72"/>
      <c r="K35" s="72"/>
      <c r="L35" s="72"/>
    </row>
    <row r="36" spans="2:40" s="60" customFormat="1" ht="8.25" customHeight="1" x14ac:dyDescent="0.25">
      <c r="B36" s="71" t="s">
        <v>143</v>
      </c>
      <c r="C36" s="71"/>
      <c r="D36" s="71"/>
      <c r="E36" s="71"/>
      <c r="F36" s="71"/>
      <c r="G36" s="72" t="s">
        <v>144</v>
      </c>
      <c r="H36" s="72"/>
      <c r="I36" s="72"/>
      <c r="J36" s="72"/>
      <c r="K36" s="72"/>
      <c r="L36" s="72"/>
      <c r="M36" s="73">
        <v>711000</v>
      </c>
      <c r="O36" s="74">
        <v>-351025</v>
      </c>
      <c r="P36" s="74"/>
      <c r="Q36" s="74">
        <v>359975</v>
      </c>
      <c r="R36" s="74"/>
      <c r="S36" s="74"/>
      <c r="T36" s="74">
        <v>0</v>
      </c>
      <c r="U36" s="74"/>
      <c r="V36" s="73">
        <v>116617.88</v>
      </c>
      <c r="W36" s="73">
        <v>116617.88</v>
      </c>
      <c r="Y36" s="74">
        <v>146617.82999999999</v>
      </c>
      <c r="Z36" s="74"/>
      <c r="AA36" s="74"/>
      <c r="AB36" s="73">
        <v>18177.8</v>
      </c>
      <c r="AD36" s="74">
        <v>18177.8</v>
      </c>
      <c r="AE36" s="74"/>
      <c r="AF36" s="74"/>
      <c r="AG36" s="74">
        <v>0</v>
      </c>
      <c r="AH36" s="74"/>
      <c r="AI36" s="74"/>
      <c r="AJ36" s="74"/>
      <c r="AK36" s="74">
        <v>32.396105285089241</v>
      </c>
      <c r="AL36" s="74"/>
      <c r="AM36" s="74"/>
      <c r="AN36" s="74"/>
    </row>
    <row r="37" spans="2:40" s="60" customFormat="1" ht="6" customHeight="1" x14ac:dyDescent="0.25">
      <c r="B37" s="71"/>
      <c r="C37" s="71"/>
      <c r="D37" s="71"/>
      <c r="E37" s="71"/>
      <c r="F37" s="71"/>
      <c r="G37" s="72"/>
      <c r="H37" s="72"/>
      <c r="I37" s="72"/>
      <c r="J37" s="72"/>
      <c r="K37" s="72"/>
      <c r="L37" s="72"/>
    </row>
    <row r="38" spans="2:40" s="60" customFormat="1" ht="8.25" customHeight="1" x14ac:dyDescent="0.25">
      <c r="B38" s="71" t="s">
        <v>145</v>
      </c>
      <c r="C38" s="71"/>
      <c r="D38" s="71"/>
      <c r="E38" s="71"/>
      <c r="F38" s="71"/>
      <c r="G38" s="72" t="s">
        <v>146</v>
      </c>
      <c r="H38" s="72"/>
      <c r="I38" s="72"/>
      <c r="J38" s="72"/>
      <c r="K38" s="72"/>
      <c r="L38" s="72"/>
      <c r="M38" s="73">
        <v>36000</v>
      </c>
      <c r="O38" s="74">
        <v>36000</v>
      </c>
      <c r="P38" s="74"/>
      <c r="Q38" s="74">
        <v>72000</v>
      </c>
      <c r="R38" s="74"/>
      <c r="S38" s="74"/>
      <c r="T38" s="74">
        <v>0</v>
      </c>
      <c r="U38" s="74"/>
      <c r="V38" s="73">
        <v>19522.259999999998</v>
      </c>
      <c r="W38" s="73">
        <v>19522.259999999998</v>
      </c>
      <c r="Y38" s="74">
        <v>19522.259999999998</v>
      </c>
      <c r="Z38" s="74"/>
      <c r="AA38" s="74"/>
      <c r="AB38" s="73">
        <v>7167.99</v>
      </c>
      <c r="AD38" s="74">
        <v>7167.99</v>
      </c>
      <c r="AE38" s="74"/>
      <c r="AF38" s="74"/>
      <c r="AG38" s="74">
        <v>0</v>
      </c>
      <c r="AH38" s="74"/>
      <c r="AI38" s="74"/>
      <c r="AJ38" s="74"/>
      <c r="AK38" s="74">
        <v>27.114250000000002</v>
      </c>
      <c r="AL38" s="74"/>
      <c r="AM38" s="74"/>
      <c r="AN38" s="74"/>
    </row>
    <row r="39" spans="2:40" s="60" customFormat="1" ht="6" customHeight="1" x14ac:dyDescent="0.25">
      <c r="B39" s="71"/>
      <c r="C39" s="71"/>
      <c r="D39" s="71"/>
      <c r="E39" s="71"/>
      <c r="F39" s="71"/>
      <c r="G39" s="72"/>
      <c r="H39" s="72"/>
      <c r="I39" s="72"/>
      <c r="J39" s="72"/>
      <c r="K39" s="72"/>
      <c r="L39" s="72"/>
    </row>
    <row r="40" spans="2:40" s="60" customFormat="1" ht="8.25" customHeight="1" x14ac:dyDescent="0.25">
      <c r="B40" s="71" t="s">
        <v>147</v>
      </c>
      <c r="C40" s="71"/>
      <c r="D40" s="71"/>
      <c r="E40" s="71"/>
      <c r="F40" s="71"/>
      <c r="G40" s="72" t="s">
        <v>148</v>
      </c>
      <c r="H40" s="72"/>
      <c r="I40" s="72"/>
      <c r="J40" s="72"/>
      <c r="K40" s="72"/>
      <c r="L40" s="72"/>
      <c r="M40" s="73">
        <v>342000</v>
      </c>
      <c r="O40" s="74">
        <v>208000</v>
      </c>
      <c r="P40" s="74"/>
      <c r="Q40" s="74">
        <v>550000</v>
      </c>
      <c r="R40" s="74"/>
      <c r="S40" s="74"/>
      <c r="T40" s="74">
        <v>0</v>
      </c>
      <c r="U40" s="74"/>
      <c r="V40" s="73">
        <v>126690.08</v>
      </c>
      <c r="W40" s="73">
        <v>126690.08</v>
      </c>
      <c r="Y40" s="74">
        <v>141721.07999999999</v>
      </c>
      <c r="Z40" s="74"/>
      <c r="AA40" s="74"/>
      <c r="AB40" s="73">
        <v>19763.8</v>
      </c>
      <c r="AD40" s="74">
        <v>19763.8</v>
      </c>
      <c r="AE40" s="74"/>
      <c r="AF40" s="74"/>
      <c r="AG40" s="74">
        <v>0</v>
      </c>
      <c r="AH40" s="74"/>
      <c r="AI40" s="74"/>
      <c r="AJ40" s="74"/>
      <c r="AK40" s="74">
        <v>23.034559999999995</v>
      </c>
      <c r="AL40" s="74"/>
      <c r="AM40" s="74"/>
      <c r="AN40" s="74"/>
    </row>
    <row r="41" spans="2:40" s="60" customFormat="1" ht="6" customHeight="1" x14ac:dyDescent="0.25">
      <c r="B41" s="71"/>
      <c r="C41" s="71"/>
      <c r="D41" s="71"/>
      <c r="E41" s="71"/>
      <c r="F41" s="71"/>
      <c r="G41" s="72"/>
      <c r="H41" s="72"/>
      <c r="I41" s="72"/>
      <c r="J41" s="72"/>
      <c r="K41" s="72"/>
      <c r="L41" s="72"/>
    </row>
    <row r="42" spans="2:40" s="60" customFormat="1" ht="8.25" customHeight="1" x14ac:dyDescent="0.25">
      <c r="B42" s="71" t="s">
        <v>149</v>
      </c>
      <c r="C42" s="71"/>
      <c r="D42" s="71"/>
      <c r="E42" s="71"/>
      <c r="F42" s="71"/>
      <c r="G42" s="72" t="s">
        <v>150</v>
      </c>
      <c r="H42" s="72"/>
      <c r="I42" s="72"/>
      <c r="J42" s="72"/>
      <c r="K42" s="72"/>
      <c r="L42" s="72"/>
      <c r="M42" s="73">
        <v>3000</v>
      </c>
      <c r="O42" s="74">
        <v>-3000</v>
      </c>
      <c r="P42" s="74"/>
      <c r="Q42" s="74">
        <v>0</v>
      </c>
      <c r="R42" s="74"/>
      <c r="S42" s="74"/>
      <c r="T42" s="74">
        <v>0</v>
      </c>
      <c r="U42" s="74"/>
      <c r="V42" s="73">
        <v>0</v>
      </c>
      <c r="W42" s="73">
        <v>0</v>
      </c>
      <c r="Y42" s="74">
        <v>0</v>
      </c>
      <c r="Z42" s="74"/>
      <c r="AA42" s="74"/>
      <c r="AB42" s="73">
        <v>0</v>
      </c>
      <c r="AD42" s="74">
        <v>0</v>
      </c>
      <c r="AE42" s="74"/>
      <c r="AF42" s="74"/>
      <c r="AG42" s="74">
        <v>0</v>
      </c>
      <c r="AH42" s="74"/>
      <c r="AI42" s="74"/>
      <c r="AJ42" s="74"/>
      <c r="AK42" s="74">
        <v>0</v>
      </c>
      <c r="AL42" s="74"/>
      <c r="AM42" s="74"/>
      <c r="AN42" s="74"/>
    </row>
    <row r="43" spans="2:40" s="60" customFormat="1" ht="6" customHeight="1" x14ac:dyDescent="0.25">
      <c r="B43" s="71"/>
      <c r="C43" s="71"/>
      <c r="D43" s="71"/>
      <c r="E43" s="71"/>
      <c r="F43" s="71"/>
      <c r="G43" s="72"/>
      <c r="H43" s="72"/>
      <c r="I43" s="72"/>
      <c r="J43" s="72"/>
      <c r="K43" s="72"/>
      <c r="L43" s="72"/>
    </row>
    <row r="44" spans="2:40" s="60" customFormat="1" ht="8.25" customHeight="1" x14ac:dyDescent="0.25">
      <c r="B44" s="71" t="s">
        <v>151</v>
      </c>
      <c r="C44" s="71"/>
      <c r="D44" s="71"/>
      <c r="E44" s="71"/>
      <c r="F44" s="71"/>
      <c r="G44" s="75" t="s">
        <v>152</v>
      </c>
      <c r="H44" s="75"/>
      <c r="I44" s="75"/>
      <c r="J44" s="75"/>
      <c r="K44" s="75"/>
      <c r="L44" s="75"/>
      <c r="M44" s="73">
        <v>24175</v>
      </c>
      <c r="O44" s="74">
        <v>-20175</v>
      </c>
      <c r="P44" s="74"/>
      <c r="Q44" s="74">
        <v>4000</v>
      </c>
      <c r="R44" s="74"/>
      <c r="S44" s="74"/>
      <c r="T44" s="74">
        <v>0</v>
      </c>
      <c r="U44" s="74"/>
      <c r="V44" s="73">
        <v>1250</v>
      </c>
      <c r="W44" s="73">
        <v>1250</v>
      </c>
      <c r="Y44" s="74">
        <v>1250</v>
      </c>
      <c r="Z44" s="74"/>
      <c r="AA44" s="74"/>
      <c r="AB44" s="73">
        <v>500</v>
      </c>
      <c r="AD44" s="74">
        <v>500</v>
      </c>
      <c r="AE44" s="74"/>
      <c r="AF44" s="74"/>
      <c r="AG44" s="74">
        <v>0</v>
      </c>
      <c r="AH44" s="74"/>
      <c r="AI44" s="74"/>
      <c r="AJ44" s="74"/>
      <c r="AK44" s="74">
        <v>31.25</v>
      </c>
      <c r="AL44" s="74"/>
      <c r="AM44" s="74"/>
      <c r="AN44" s="74"/>
    </row>
    <row r="45" spans="2:40" s="60" customFormat="1" ht="8.25" customHeight="1" x14ac:dyDescent="0.25">
      <c r="G45" s="75"/>
      <c r="H45" s="75"/>
      <c r="I45" s="75"/>
      <c r="J45" s="75"/>
      <c r="K45" s="75"/>
      <c r="L45" s="75"/>
    </row>
    <row r="46" spans="2:40" s="60" customFormat="1" ht="8.25" customHeight="1" x14ac:dyDescent="0.25">
      <c r="B46" s="71" t="s">
        <v>153</v>
      </c>
      <c r="C46" s="71"/>
      <c r="D46" s="71"/>
      <c r="E46" s="71"/>
      <c r="F46" s="71"/>
      <c r="G46" s="72" t="s">
        <v>154</v>
      </c>
      <c r="H46" s="72"/>
      <c r="I46" s="72"/>
      <c r="J46" s="72"/>
      <c r="K46" s="72"/>
      <c r="L46" s="72"/>
      <c r="M46" s="73">
        <v>150000</v>
      </c>
      <c r="O46" s="74">
        <v>-44479</v>
      </c>
      <c r="P46" s="74"/>
      <c r="Q46" s="74">
        <v>105521</v>
      </c>
      <c r="R46" s="74"/>
      <c r="S46" s="74"/>
      <c r="T46" s="74">
        <v>0</v>
      </c>
      <c r="U46" s="74"/>
      <c r="V46" s="73">
        <v>3075.3</v>
      </c>
      <c r="W46" s="73">
        <v>3075.3</v>
      </c>
      <c r="Y46" s="74">
        <v>3075.3</v>
      </c>
      <c r="Z46" s="74"/>
      <c r="AA46" s="74"/>
      <c r="AB46" s="73">
        <v>6874.7</v>
      </c>
      <c r="AD46" s="74">
        <v>6874.7</v>
      </c>
      <c r="AE46" s="74"/>
      <c r="AF46" s="74"/>
      <c r="AG46" s="74">
        <v>0</v>
      </c>
      <c r="AH46" s="74"/>
      <c r="AI46" s="74"/>
      <c r="AJ46" s="74"/>
      <c r="AK46" s="74">
        <v>2.9143961865410675</v>
      </c>
      <c r="AL46" s="74"/>
      <c r="AM46" s="74"/>
      <c r="AN46" s="74"/>
    </row>
    <row r="47" spans="2:40" s="60" customFormat="1" ht="6" customHeight="1" x14ac:dyDescent="0.25">
      <c r="B47" s="71"/>
      <c r="C47" s="71"/>
      <c r="D47" s="71"/>
      <c r="E47" s="71"/>
      <c r="F47" s="71"/>
      <c r="G47" s="72"/>
      <c r="H47" s="72"/>
      <c r="I47" s="72"/>
      <c r="J47" s="72"/>
      <c r="K47" s="72"/>
      <c r="L47" s="72"/>
    </row>
    <row r="48" spans="2:40" s="60" customFormat="1" ht="8.25" customHeight="1" x14ac:dyDescent="0.25">
      <c r="B48" s="71" t="s">
        <v>155</v>
      </c>
      <c r="C48" s="71"/>
      <c r="D48" s="71"/>
      <c r="E48" s="71"/>
      <c r="F48" s="71"/>
      <c r="G48" s="75" t="s">
        <v>156</v>
      </c>
      <c r="H48" s="75"/>
      <c r="I48" s="75"/>
      <c r="J48" s="75"/>
      <c r="K48" s="75"/>
      <c r="L48" s="75"/>
      <c r="M48" s="73">
        <v>30000</v>
      </c>
      <c r="O48" s="74">
        <v>4000</v>
      </c>
      <c r="P48" s="74"/>
      <c r="Q48" s="74">
        <v>34000</v>
      </c>
      <c r="R48" s="74"/>
      <c r="S48" s="74"/>
      <c r="T48" s="74">
        <v>0</v>
      </c>
      <c r="U48" s="74"/>
      <c r="V48" s="73">
        <v>4037.98</v>
      </c>
      <c r="W48" s="73">
        <v>4037.98</v>
      </c>
      <c r="Y48" s="74">
        <v>8646.7000000000007</v>
      </c>
      <c r="Z48" s="74"/>
      <c r="AA48" s="74"/>
      <c r="AB48" s="73">
        <v>4026.37</v>
      </c>
      <c r="AD48" s="74">
        <v>4026.37</v>
      </c>
      <c r="AE48" s="74"/>
      <c r="AF48" s="74"/>
      <c r="AG48" s="74">
        <v>0</v>
      </c>
      <c r="AH48" s="74"/>
      <c r="AI48" s="74"/>
      <c r="AJ48" s="74"/>
      <c r="AK48" s="74">
        <v>11.876411764705882</v>
      </c>
      <c r="AL48" s="74"/>
      <c r="AM48" s="74"/>
      <c r="AN48" s="74"/>
    </row>
    <row r="49" spans="2:40" s="60" customFormat="1" ht="8.25" customHeight="1" x14ac:dyDescent="0.25">
      <c r="G49" s="75"/>
      <c r="H49" s="75"/>
      <c r="I49" s="75"/>
      <c r="J49" s="75"/>
      <c r="K49" s="75"/>
      <c r="L49" s="75"/>
    </row>
    <row r="50" spans="2:40" s="60" customFormat="1" ht="8.25" customHeight="1" x14ac:dyDescent="0.25">
      <c r="B50" s="71" t="s">
        <v>157</v>
      </c>
      <c r="C50" s="71"/>
      <c r="D50" s="71"/>
      <c r="E50" s="71"/>
      <c r="F50" s="71"/>
      <c r="G50" s="72" t="s">
        <v>158</v>
      </c>
      <c r="H50" s="72"/>
      <c r="I50" s="72"/>
      <c r="J50" s="72"/>
      <c r="K50" s="72"/>
      <c r="L50" s="72"/>
      <c r="M50" s="73">
        <v>105000</v>
      </c>
      <c r="O50" s="74">
        <v>-105000</v>
      </c>
      <c r="P50" s="74"/>
      <c r="Q50" s="74">
        <v>0</v>
      </c>
      <c r="R50" s="74"/>
      <c r="S50" s="74"/>
      <c r="T50" s="74">
        <v>0</v>
      </c>
      <c r="U50" s="74"/>
      <c r="V50" s="73">
        <v>0</v>
      </c>
      <c r="W50" s="73">
        <v>0</v>
      </c>
      <c r="Y50" s="74">
        <v>0</v>
      </c>
      <c r="Z50" s="74"/>
      <c r="AA50" s="74"/>
      <c r="AB50" s="73">
        <v>0</v>
      </c>
      <c r="AD50" s="74">
        <v>0</v>
      </c>
      <c r="AE50" s="74"/>
      <c r="AF50" s="74"/>
      <c r="AG50" s="74">
        <v>0</v>
      </c>
      <c r="AH50" s="74"/>
      <c r="AI50" s="74"/>
      <c r="AJ50" s="74"/>
      <c r="AK50" s="74">
        <v>0</v>
      </c>
      <c r="AL50" s="74"/>
      <c r="AM50" s="74"/>
      <c r="AN50" s="74"/>
    </row>
    <row r="51" spans="2:40" s="60" customFormat="1" ht="6" customHeight="1" x14ac:dyDescent="0.25">
      <c r="B51" s="71"/>
      <c r="C51" s="71"/>
      <c r="D51" s="71"/>
      <c r="E51" s="71"/>
      <c r="F51" s="71"/>
      <c r="G51" s="72"/>
      <c r="H51" s="72"/>
      <c r="I51" s="72"/>
      <c r="J51" s="72"/>
      <c r="K51" s="72"/>
      <c r="L51" s="72"/>
    </row>
    <row r="52" spans="2:40" s="60" customFormat="1" ht="8.25" customHeight="1" x14ac:dyDescent="0.25">
      <c r="B52" s="71" t="s">
        <v>159</v>
      </c>
      <c r="C52" s="71"/>
      <c r="D52" s="71"/>
      <c r="E52" s="71"/>
      <c r="F52" s="71"/>
      <c r="G52" s="72" t="s">
        <v>160</v>
      </c>
      <c r="H52" s="72"/>
      <c r="I52" s="72"/>
      <c r="J52" s="72"/>
      <c r="K52" s="72"/>
      <c r="L52" s="72"/>
      <c r="M52" s="73">
        <v>84000</v>
      </c>
      <c r="O52" s="74">
        <v>-70000</v>
      </c>
      <c r="P52" s="74"/>
      <c r="Q52" s="74">
        <v>14000</v>
      </c>
      <c r="R52" s="74"/>
      <c r="S52" s="74"/>
      <c r="T52" s="74">
        <v>0</v>
      </c>
      <c r="U52" s="74"/>
      <c r="V52" s="73">
        <v>701</v>
      </c>
      <c r="W52" s="73">
        <v>701</v>
      </c>
      <c r="Y52" s="74">
        <v>701</v>
      </c>
      <c r="Z52" s="74"/>
      <c r="AA52" s="74"/>
      <c r="AB52" s="73">
        <v>12389</v>
      </c>
      <c r="AD52" s="74">
        <v>12389</v>
      </c>
      <c r="AE52" s="74"/>
      <c r="AF52" s="74"/>
      <c r="AG52" s="74">
        <v>0</v>
      </c>
      <c r="AH52" s="74"/>
      <c r="AI52" s="74"/>
      <c r="AJ52" s="74"/>
      <c r="AK52" s="74">
        <v>5.0071428571428571</v>
      </c>
      <c r="AL52" s="74"/>
      <c r="AM52" s="74"/>
      <c r="AN52" s="74"/>
    </row>
    <row r="53" spans="2:40" s="60" customFormat="1" ht="6" customHeight="1" x14ac:dyDescent="0.25">
      <c r="B53" s="71"/>
      <c r="C53" s="71"/>
      <c r="D53" s="71"/>
      <c r="E53" s="71"/>
      <c r="F53" s="71"/>
      <c r="G53" s="72"/>
      <c r="H53" s="72"/>
      <c r="I53" s="72"/>
      <c r="J53" s="72"/>
      <c r="K53" s="72"/>
      <c r="L53" s="72"/>
    </row>
    <row r="54" spans="2:40" s="60" customFormat="1" ht="8.25" customHeight="1" x14ac:dyDescent="0.25">
      <c r="B54" s="71" t="s">
        <v>161</v>
      </c>
      <c r="C54" s="71"/>
      <c r="D54" s="71"/>
      <c r="E54" s="71"/>
      <c r="F54" s="71"/>
      <c r="G54" s="72" t="s">
        <v>162</v>
      </c>
      <c r="H54" s="72"/>
      <c r="I54" s="72"/>
      <c r="J54" s="72"/>
      <c r="K54" s="72"/>
      <c r="L54" s="72"/>
      <c r="M54" s="73">
        <v>150000</v>
      </c>
      <c r="O54" s="74">
        <v>63962</v>
      </c>
      <c r="P54" s="74"/>
      <c r="Q54" s="74">
        <v>213962</v>
      </c>
      <c r="R54" s="74"/>
      <c r="S54" s="74"/>
      <c r="T54" s="74">
        <v>0</v>
      </c>
      <c r="U54" s="74"/>
      <c r="V54" s="73">
        <v>52807.82</v>
      </c>
      <c r="W54" s="73">
        <v>52807.82</v>
      </c>
      <c r="Y54" s="74">
        <v>52807.82</v>
      </c>
      <c r="Z54" s="74"/>
      <c r="AA54" s="74"/>
      <c r="AB54" s="73">
        <v>43997.599999999999</v>
      </c>
      <c r="AD54" s="74">
        <v>43997.599999999999</v>
      </c>
      <c r="AE54" s="74"/>
      <c r="AF54" s="74"/>
      <c r="AG54" s="74">
        <v>0</v>
      </c>
      <c r="AH54" s="74"/>
      <c r="AI54" s="74"/>
      <c r="AJ54" s="74"/>
      <c r="AK54" s="74">
        <v>24.680933997625747</v>
      </c>
      <c r="AL54" s="74"/>
      <c r="AM54" s="74"/>
      <c r="AN54" s="74"/>
    </row>
    <row r="55" spans="2:40" s="60" customFormat="1" ht="6" customHeight="1" x14ac:dyDescent="0.25">
      <c r="B55" s="71"/>
      <c r="C55" s="71"/>
      <c r="D55" s="71"/>
      <c r="E55" s="71"/>
      <c r="F55" s="71"/>
      <c r="G55" s="72"/>
      <c r="H55" s="72"/>
      <c r="I55" s="72"/>
      <c r="J55" s="72"/>
      <c r="K55" s="72"/>
      <c r="L55" s="72"/>
    </row>
    <row r="56" spans="2:40" s="60" customFormat="1" ht="8.25" customHeight="1" x14ac:dyDescent="0.25">
      <c r="B56" s="71" t="s">
        <v>163</v>
      </c>
      <c r="C56" s="71"/>
      <c r="D56" s="71"/>
      <c r="E56" s="71"/>
      <c r="F56" s="71"/>
      <c r="G56" s="72" t="s">
        <v>164</v>
      </c>
      <c r="H56" s="72"/>
      <c r="I56" s="72"/>
      <c r="J56" s="72"/>
      <c r="K56" s="72"/>
      <c r="L56" s="72"/>
      <c r="M56" s="73">
        <v>1800</v>
      </c>
      <c r="O56" s="74">
        <v>-1800</v>
      </c>
      <c r="P56" s="74"/>
      <c r="Q56" s="74">
        <v>0</v>
      </c>
      <c r="R56" s="74"/>
      <c r="S56" s="74"/>
      <c r="T56" s="74">
        <v>0</v>
      </c>
      <c r="U56" s="74"/>
      <c r="V56" s="73">
        <v>0</v>
      </c>
      <c r="W56" s="73">
        <v>0</v>
      </c>
      <c r="Y56" s="74">
        <v>0</v>
      </c>
      <c r="Z56" s="74"/>
      <c r="AA56" s="74"/>
      <c r="AB56" s="73">
        <v>0</v>
      </c>
      <c r="AD56" s="74">
        <v>0</v>
      </c>
      <c r="AE56" s="74"/>
      <c r="AF56" s="74"/>
      <c r="AG56" s="74">
        <v>0</v>
      </c>
      <c r="AH56" s="74"/>
      <c r="AI56" s="74"/>
      <c r="AJ56" s="74"/>
      <c r="AK56" s="74">
        <v>0</v>
      </c>
      <c r="AL56" s="74"/>
      <c r="AM56" s="74"/>
      <c r="AN56" s="74"/>
    </row>
    <row r="57" spans="2:40" s="60" customFormat="1" ht="6" customHeight="1" x14ac:dyDescent="0.25">
      <c r="B57" s="71"/>
      <c r="C57" s="71"/>
      <c r="D57" s="71"/>
      <c r="E57" s="71"/>
      <c r="F57" s="71"/>
      <c r="G57" s="72"/>
      <c r="H57" s="72"/>
      <c r="I57" s="72"/>
      <c r="J57" s="72"/>
      <c r="K57" s="72"/>
      <c r="L57" s="72"/>
    </row>
    <row r="58" spans="2:40" s="60" customFormat="1" ht="8.25" customHeight="1" x14ac:dyDescent="0.25">
      <c r="B58" s="71" t="s">
        <v>165</v>
      </c>
      <c r="C58" s="71"/>
      <c r="D58" s="71"/>
      <c r="E58" s="71"/>
      <c r="F58" s="71"/>
      <c r="G58" s="72" t="s">
        <v>166</v>
      </c>
      <c r="H58" s="72"/>
      <c r="I58" s="72"/>
      <c r="J58" s="72"/>
      <c r="K58" s="72"/>
      <c r="L58" s="72"/>
      <c r="M58" s="73">
        <v>30000</v>
      </c>
      <c r="O58" s="74">
        <v>-30000</v>
      </c>
      <c r="P58" s="74"/>
      <c r="Q58" s="74">
        <v>0</v>
      </c>
      <c r="R58" s="74"/>
      <c r="S58" s="74"/>
      <c r="T58" s="74">
        <v>0</v>
      </c>
      <c r="U58" s="74"/>
      <c r="V58" s="73">
        <v>0</v>
      </c>
      <c r="W58" s="73">
        <v>0</v>
      </c>
      <c r="Y58" s="74">
        <v>0</v>
      </c>
      <c r="Z58" s="74"/>
      <c r="AA58" s="74"/>
      <c r="AB58" s="73">
        <v>0</v>
      </c>
      <c r="AD58" s="74">
        <v>0</v>
      </c>
      <c r="AE58" s="74"/>
      <c r="AF58" s="74"/>
      <c r="AG58" s="74">
        <v>0</v>
      </c>
      <c r="AH58" s="74"/>
      <c r="AI58" s="74"/>
      <c r="AJ58" s="74"/>
      <c r="AK58" s="74">
        <v>0</v>
      </c>
      <c r="AL58" s="74"/>
      <c r="AM58" s="74"/>
      <c r="AN58" s="74"/>
    </row>
    <row r="59" spans="2:40" s="60" customFormat="1" ht="6" customHeight="1" x14ac:dyDescent="0.25">
      <c r="B59" s="71"/>
      <c r="C59" s="71"/>
      <c r="D59" s="71"/>
      <c r="E59" s="71"/>
      <c r="F59" s="71"/>
      <c r="G59" s="72"/>
      <c r="H59" s="72"/>
      <c r="I59" s="72"/>
      <c r="J59" s="72"/>
      <c r="K59" s="72"/>
      <c r="L59" s="72"/>
    </row>
    <row r="60" spans="2:40" s="60" customFormat="1" ht="8.25" customHeight="1" x14ac:dyDescent="0.25">
      <c r="B60" s="71" t="s">
        <v>167</v>
      </c>
      <c r="C60" s="71"/>
      <c r="D60" s="71"/>
      <c r="E60" s="71"/>
      <c r="F60" s="71"/>
      <c r="G60" s="72" t="s">
        <v>168</v>
      </c>
      <c r="H60" s="72"/>
      <c r="I60" s="72"/>
      <c r="J60" s="72"/>
      <c r="K60" s="72"/>
      <c r="L60" s="72"/>
      <c r="M60" s="73">
        <v>2160000</v>
      </c>
      <c r="O60" s="74">
        <v>-137544</v>
      </c>
      <c r="P60" s="74"/>
      <c r="Q60" s="74">
        <v>2022456</v>
      </c>
      <c r="R60" s="74"/>
      <c r="S60" s="74"/>
      <c r="T60" s="74">
        <v>0</v>
      </c>
      <c r="U60" s="74"/>
      <c r="V60" s="73">
        <v>842690</v>
      </c>
      <c r="W60" s="73">
        <v>842690</v>
      </c>
      <c r="Y60" s="74">
        <v>1011228</v>
      </c>
      <c r="Z60" s="74"/>
      <c r="AA60" s="74"/>
      <c r="AB60" s="73">
        <v>0</v>
      </c>
      <c r="AD60" s="74">
        <v>0</v>
      </c>
      <c r="AE60" s="74"/>
      <c r="AF60" s="74"/>
      <c r="AG60" s="74">
        <v>0</v>
      </c>
      <c r="AH60" s="74"/>
      <c r="AI60" s="74"/>
      <c r="AJ60" s="74"/>
      <c r="AK60" s="74">
        <v>41.666666666666657</v>
      </c>
      <c r="AL60" s="74"/>
      <c r="AM60" s="74"/>
      <c r="AN60" s="74"/>
    </row>
    <row r="61" spans="2:40" s="60" customFormat="1" ht="6" customHeight="1" x14ac:dyDescent="0.25">
      <c r="B61" s="71"/>
      <c r="C61" s="71"/>
      <c r="D61" s="71"/>
      <c r="E61" s="71"/>
      <c r="F61" s="71"/>
      <c r="G61" s="72"/>
      <c r="H61" s="72"/>
      <c r="I61" s="72"/>
      <c r="J61" s="72"/>
      <c r="K61" s="72"/>
      <c r="L61" s="72"/>
    </row>
    <row r="62" spans="2:40" s="60" customFormat="1" ht="8.25" customHeight="1" x14ac:dyDescent="0.25">
      <c r="B62" s="71" t="s">
        <v>169</v>
      </c>
      <c r="C62" s="71"/>
      <c r="D62" s="71"/>
      <c r="E62" s="71"/>
      <c r="F62" s="71"/>
      <c r="G62" s="75" t="s">
        <v>170</v>
      </c>
      <c r="H62" s="75"/>
      <c r="I62" s="75"/>
      <c r="J62" s="75"/>
      <c r="K62" s="75"/>
      <c r="L62" s="75"/>
      <c r="M62" s="73">
        <v>120000</v>
      </c>
      <c r="O62" s="74">
        <v>65925</v>
      </c>
      <c r="P62" s="74"/>
      <c r="Q62" s="74">
        <v>185925</v>
      </c>
      <c r="R62" s="74"/>
      <c r="S62" s="74"/>
      <c r="T62" s="74">
        <v>0</v>
      </c>
      <c r="U62" s="74"/>
      <c r="V62" s="73">
        <v>74875</v>
      </c>
      <c r="W62" s="73">
        <v>74875</v>
      </c>
      <c r="Y62" s="74">
        <v>74875</v>
      </c>
      <c r="Z62" s="74"/>
      <c r="AA62" s="74"/>
      <c r="AB62" s="73">
        <v>30</v>
      </c>
      <c r="AD62" s="74">
        <v>30</v>
      </c>
      <c r="AE62" s="74"/>
      <c r="AF62" s="74"/>
      <c r="AG62" s="74">
        <v>0</v>
      </c>
      <c r="AH62" s="74"/>
      <c r="AI62" s="74"/>
      <c r="AJ62" s="74"/>
      <c r="AK62" s="74">
        <v>40.271614898480578</v>
      </c>
      <c r="AL62" s="74"/>
      <c r="AM62" s="74"/>
      <c r="AN62" s="74"/>
    </row>
    <row r="63" spans="2:40" s="60" customFormat="1" ht="8.25" customHeight="1" x14ac:dyDescent="0.25">
      <c r="G63" s="75"/>
      <c r="H63" s="75"/>
      <c r="I63" s="75"/>
      <c r="J63" s="75"/>
      <c r="K63" s="75"/>
      <c r="L63" s="75"/>
    </row>
    <row r="64" spans="2:40" s="60" customFormat="1" ht="8.25" customHeight="1" x14ac:dyDescent="0.25">
      <c r="B64" s="71" t="s">
        <v>171</v>
      </c>
      <c r="C64" s="71"/>
      <c r="D64" s="71"/>
      <c r="E64" s="71"/>
      <c r="F64" s="71"/>
      <c r="G64" s="75" t="s">
        <v>172</v>
      </c>
      <c r="H64" s="75"/>
      <c r="I64" s="75"/>
      <c r="J64" s="75"/>
      <c r="K64" s="75"/>
      <c r="L64" s="75"/>
      <c r="M64" s="73">
        <v>135000</v>
      </c>
      <c r="O64" s="74">
        <v>-135000</v>
      </c>
      <c r="P64" s="74"/>
      <c r="Q64" s="74">
        <v>0</v>
      </c>
      <c r="R64" s="74"/>
      <c r="S64" s="74"/>
      <c r="T64" s="74">
        <v>0</v>
      </c>
      <c r="U64" s="74"/>
      <c r="V64" s="73">
        <v>0</v>
      </c>
      <c r="W64" s="73">
        <v>0</v>
      </c>
      <c r="Y64" s="74">
        <v>0</v>
      </c>
      <c r="Z64" s="74"/>
      <c r="AA64" s="74"/>
      <c r="AB64" s="73">
        <v>0</v>
      </c>
      <c r="AD64" s="74">
        <v>0</v>
      </c>
      <c r="AE64" s="74"/>
      <c r="AF64" s="74"/>
      <c r="AG64" s="74">
        <v>0</v>
      </c>
      <c r="AH64" s="74"/>
      <c r="AI64" s="74"/>
      <c r="AJ64" s="74"/>
      <c r="AK64" s="74">
        <v>0</v>
      </c>
      <c r="AL64" s="74"/>
      <c r="AM64" s="74"/>
      <c r="AN64" s="74"/>
    </row>
    <row r="65" spans="2:40" s="60" customFormat="1" ht="8.25" customHeight="1" x14ac:dyDescent="0.25">
      <c r="G65" s="75"/>
      <c r="H65" s="75"/>
      <c r="I65" s="75"/>
      <c r="J65" s="75"/>
      <c r="K65" s="75"/>
      <c r="L65" s="75"/>
    </row>
    <row r="66" spans="2:40" s="60" customFormat="1" ht="8.25" customHeight="1" x14ac:dyDescent="0.25">
      <c r="B66" s="71" t="s">
        <v>173</v>
      </c>
      <c r="C66" s="71"/>
      <c r="D66" s="71"/>
      <c r="E66" s="71"/>
      <c r="F66" s="71"/>
      <c r="G66" s="72" t="s">
        <v>174</v>
      </c>
      <c r="H66" s="72"/>
      <c r="I66" s="72"/>
      <c r="J66" s="72"/>
      <c r="K66" s="72"/>
      <c r="L66" s="72"/>
      <c r="M66" s="73">
        <v>782250</v>
      </c>
      <c r="O66" s="74">
        <v>-756310</v>
      </c>
      <c r="P66" s="74"/>
      <c r="Q66" s="74">
        <v>25940</v>
      </c>
      <c r="R66" s="74"/>
      <c r="S66" s="74"/>
      <c r="T66" s="74">
        <v>0</v>
      </c>
      <c r="U66" s="74"/>
      <c r="V66" s="73">
        <v>23200</v>
      </c>
      <c r="W66" s="73">
        <v>23200</v>
      </c>
      <c r="Y66" s="74">
        <v>23200</v>
      </c>
      <c r="Z66" s="74"/>
      <c r="AA66" s="74"/>
      <c r="AB66" s="73">
        <v>0</v>
      </c>
      <c r="AD66" s="74">
        <v>0</v>
      </c>
      <c r="AE66" s="74"/>
      <c r="AF66" s="74"/>
      <c r="AG66" s="74">
        <v>0</v>
      </c>
      <c r="AH66" s="74"/>
      <c r="AI66" s="74"/>
      <c r="AJ66" s="74"/>
      <c r="AK66" s="74">
        <v>89.437162683114877</v>
      </c>
      <c r="AL66" s="74"/>
      <c r="AM66" s="74"/>
      <c r="AN66" s="74"/>
    </row>
    <row r="67" spans="2:40" s="60" customFormat="1" ht="6" customHeight="1" x14ac:dyDescent="0.25">
      <c r="B67" s="71"/>
      <c r="C67" s="71"/>
      <c r="D67" s="71"/>
      <c r="E67" s="71"/>
      <c r="F67" s="71"/>
      <c r="G67" s="72"/>
      <c r="H67" s="72"/>
      <c r="I67" s="72"/>
      <c r="J67" s="72"/>
      <c r="K67" s="72"/>
      <c r="L67" s="72"/>
    </row>
    <row r="68" spans="2:40" s="60" customFormat="1" ht="8.25" customHeight="1" x14ac:dyDescent="0.25">
      <c r="B68" s="71" t="s">
        <v>175</v>
      </c>
      <c r="C68" s="71"/>
      <c r="D68" s="71"/>
      <c r="E68" s="71"/>
      <c r="F68" s="71"/>
      <c r="G68" s="75" t="s">
        <v>176</v>
      </c>
      <c r="H68" s="75"/>
      <c r="I68" s="75"/>
      <c r="J68" s="75"/>
      <c r="K68" s="75"/>
      <c r="L68" s="75"/>
      <c r="M68" s="73">
        <v>12000</v>
      </c>
      <c r="O68" s="74">
        <v>-10000</v>
      </c>
      <c r="P68" s="74"/>
      <c r="Q68" s="74">
        <v>2000</v>
      </c>
      <c r="R68" s="74"/>
      <c r="S68" s="74"/>
      <c r="T68" s="74">
        <v>0</v>
      </c>
      <c r="U68" s="74"/>
      <c r="V68" s="73">
        <v>1650</v>
      </c>
      <c r="W68" s="73">
        <v>1650</v>
      </c>
      <c r="Y68" s="74">
        <v>1650</v>
      </c>
      <c r="Z68" s="74"/>
      <c r="AA68" s="74"/>
      <c r="AB68" s="73">
        <v>350</v>
      </c>
      <c r="AD68" s="74">
        <v>350</v>
      </c>
      <c r="AE68" s="74"/>
      <c r="AF68" s="74"/>
      <c r="AG68" s="74">
        <v>0</v>
      </c>
      <c r="AH68" s="74"/>
      <c r="AI68" s="74"/>
      <c r="AJ68" s="74"/>
      <c r="AK68" s="74">
        <v>82.5</v>
      </c>
      <c r="AL68" s="74"/>
      <c r="AM68" s="74"/>
      <c r="AN68" s="74"/>
    </row>
    <row r="69" spans="2:40" s="60" customFormat="1" ht="8.25" customHeight="1" x14ac:dyDescent="0.25">
      <c r="G69" s="75"/>
      <c r="H69" s="75"/>
      <c r="I69" s="75"/>
      <c r="J69" s="75"/>
      <c r="K69" s="75"/>
      <c r="L69" s="75"/>
    </row>
    <row r="70" spans="2:40" s="60" customFormat="1" ht="8.25" customHeight="1" x14ac:dyDescent="0.25">
      <c r="B70" s="71" t="s">
        <v>177</v>
      </c>
      <c r="C70" s="71"/>
      <c r="D70" s="71"/>
      <c r="E70" s="71"/>
      <c r="F70" s="71"/>
      <c r="G70" s="75" t="s">
        <v>178</v>
      </c>
      <c r="H70" s="75"/>
      <c r="I70" s="75"/>
      <c r="J70" s="75"/>
      <c r="K70" s="75"/>
      <c r="L70" s="75"/>
      <c r="M70" s="73">
        <v>750000</v>
      </c>
      <c r="O70" s="74">
        <v>-696545</v>
      </c>
      <c r="P70" s="74"/>
      <c r="Q70" s="74">
        <v>53455</v>
      </c>
      <c r="R70" s="74"/>
      <c r="S70" s="74"/>
      <c r="T70" s="74">
        <v>0</v>
      </c>
      <c r="U70" s="74"/>
      <c r="V70" s="73">
        <v>264</v>
      </c>
      <c r="W70" s="73">
        <v>264</v>
      </c>
      <c r="Y70" s="74">
        <v>41804</v>
      </c>
      <c r="Z70" s="74"/>
      <c r="AA70" s="74"/>
      <c r="AB70" s="73">
        <v>1471</v>
      </c>
      <c r="AD70" s="74">
        <v>1471</v>
      </c>
      <c r="AE70" s="74"/>
      <c r="AF70" s="74"/>
      <c r="AG70" s="74">
        <v>0</v>
      </c>
      <c r="AH70" s="74"/>
      <c r="AI70" s="74"/>
      <c r="AJ70" s="74"/>
      <c r="AK70" s="74">
        <v>0.49387335141707978</v>
      </c>
      <c r="AL70" s="74"/>
      <c r="AM70" s="74"/>
      <c r="AN70" s="74"/>
    </row>
    <row r="71" spans="2:40" s="60" customFormat="1" ht="8.25" customHeight="1" x14ac:dyDescent="0.25">
      <c r="G71" s="75"/>
      <c r="H71" s="75"/>
      <c r="I71" s="75"/>
      <c r="J71" s="75"/>
      <c r="K71" s="75"/>
      <c r="L71" s="75"/>
    </row>
    <row r="72" spans="2:40" s="60" customFormat="1" ht="8.25" customHeight="1" x14ac:dyDescent="0.25">
      <c r="B72" s="71" t="s">
        <v>179</v>
      </c>
      <c r="C72" s="71"/>
      <c r="D72" s="71"/>
      <c r="E72" s="71"/>
      <c r="F72" s="71"/>
      <c r="G72" s="75" t="s">
        <v>180</v>
      </c>
      <c r="H72" s="75"/>
      <c r="I72" s="75"/>
      <c r="J72" s="75"/>
      <c r="K72" s="75"/>
      <c r="L72" s="75"/>
      <c r="M72" s="73">
        <v>20000</v>
      </c>
      <c r="O72" s="74">
        <v>-20000</v>
      </c>
      <c r="P72" s="74"/>
      <c r="Q72" s="74">
        <v>0</v>
      </c>
      <c r="R72" s="74"/>
      <c r="S72" s="74"/>
      <c r="T72" s="74">
        <v>0</v>
      </c>
      <c r="U72" s="74"/>
      <c r="V72" s="73">
        <v>0</v>
      </c>
      <c r="W72" s="73">
        <v>0</v>
      </c>
      <c r="Y72" s="74">
        <v>0</v>
      </c>
      <c r="Z72" s="74"/>
      <c r="AA72" s="74"/>
      <c r="AB72" s="73">
        <v>0</v>
      </c>
      <c r="AD72" s="74">
        <v>0</v>
      </c>
      <c r="AE72" s="74"/>
      <c r="AF72" s="74"/>
      <c r="AG72" s="74">
        <v>0</v>
      </c>
      <c r="AH72" s="74"/>
      <c r="AI72" s="74"/>
      <c r="AJ72" s="74"/>
      <c r="AK72" s="74">
        <v>0</v>
      </c>
      <c r="AL72" s="74"/>
      <c r="AM72" s="74"/>
      <c r="AN72" s="74"/>
    </row>
    <row r="73" spans="2:40" s="60" customFormat="1" ht="8.25" customHeight="1" x14ac:dyDescent="0.25">
      <c r="G73" s="75"/>
      <c r="H73" s="75"/>
      <c r="I73" s="75"/>
      <c r="J73" s="75"/>
      <c r="K73" s="75"/>
      <c r="L73" s="75"/>
    </row>
    <row r="74" spans="2:40" s="60" customFormat="1" ht="8.25" customHeight="1" x14ac:dyDescent="0.25">
      <c r="B74" s="71" t="s">
        <v>181</v>
      </c>
      <c r="C74" s="71"/>
      <c r="D74" s="71"/>
      <c r="E74" s="71"/>
      <c r="F74" s="71"/>
      <c r="G74" s="75" t="s">
        <v>182</v>
      </c>
      <c r="H74" s="75"/>
      <c r="I74" s="75"/>
      <c r="J74" s="75"/>
      <c r="K74" s="75"/>
      <c r="L74" s="75"/>
      <c r="M74" s="73">
        <v>960000</v>
      </c>
      <c r="O74" s="74">
        <v>-960000</v>
      </c>
      <c r="P74" s="74"/>
      <c r="Q74" s="74">
        <v>0</v>
      </c>
      <c r="R74" s="74"/>
      <c r="S74" s="74"/>
      <c r="T74" s="74">
        <v>0</v>
      </c>
      <c r="U74" s="74"/>
      <c r="V74" s="73">
        <v>0</v>
      </c>
      <c r="W74" s="73">
        <v>0</v>
      </c>
      <c r="Y74" s="74">
        <v>0</v>
      </c>
      <c r="Z74" s="74"/>
      <c r="AA74" s="74"/>
      <c r="AB74" s="73">
        <v>0</v>
      </c>
      <c r="AD74" s="74">
        <v>0</v>
      </c>
      <c r="AE74" s="74"/>
      <c r="AF74" s="74"/>
      <c r="AG74" s="74">
        <v>0</v>
      </c>
      <c r="AH74" s="74"/>
      <c r="AI74" s="74"/>
      <c r="AJ74" s="74"/>
      <c r="AK74" s="74">
        <v>0</v>
      </c>
      <c r="AL74" s="74"/>
      <c r="AM74" s="74"/>
      <c r="AN74" s="74"/>
    </row>
    <row r="75" spans="2:40" s="60" customFormat="1" ht="8.25" customHeight="1" x14ac:dyDescent="0.25">
      <c r="G75" s="75"/>
      <c r="H75" s="75"/>
      <c r="I75" s="75"/>
      <c r="J75" s="75"/>
      <c r="K75" s="75"/>
      <c r="L75" s="75"/>
    </row>
    <row r="76" spans="2:40" s="60" customFormat="1" ht="8.25" customHeight="1" x14ac:dyDescent="0.25">
      <c r="B76" s="71" t="s">
        <v>183</v>
      </c>
      <c r="C76" s="71"/>
      <c r="D76" s="71"/>
      <c r="E76" s="71"/>
      <c r="F76" s="71"/>
      <c r="G76" s="75" t="s">
        <v>184</v>
      </c>
      <c r="H76" s="75"/>
      <c r="I76" s="75"/>
      <c r="J76" s="75"/>
      <c r="K76" s="75"/>
      <c r="L76" s="75"/>
      <c r="M76" s="73">
        <v>32000</v>
      </c>
      <c r="O76" s="74">
        <v>-18660</v>
      </c>
      <c r="P76" s="74"/>
      <c r="Q76" s="74">
        <v>13340</v>
      </c>
      <c r="R76" s="74"/>
      <c r="S76" s="74"/>
      <c r="T76" s="74">
        <v>0</v>
      </c>
      <c r="U76" s="74"/>
      <c r="V76" s="73">
        <v>1150</v>
      </c>
      <c r="W76" s="73">
        <v>1150</v>
      </c>
      <c r="Y76" s="74">
        <v>1150</v>
      </c>
      <c r="Z76" s="74"/>
      <c r="AA76" s="74"/>
      <c r="AB76" s="73">
        <v>1350</v>
      </c>
      <c r="AD76" s="74">
        <v>1350</v>
      </c>
      <c r="AE76" s="74"/>
      <c r="AF76" s="74"/>
      <c r="AG76" s="74">
        <v>0</v>
      </c>
      <c r="AH76" s="74"/>
      <c r="AI76" s="74"/>
      <c r="AJ76" s="74"/>
      <c r="AK76" s="74">
        <v>8.6206896551724146</v>
      </c>
      <c r="AL76" s="74"/>
      <c r="AM76" s="74"/>
      <c r="AN76" s="74"/>
    </row>
    <row r="77" spans="2:40" s="60" customFormat="1" ht="8.25" customHeight="1" x14ac:dyDescent="0.25">
      <c r="G77" s="75"/>
      <c r="H77" s="75"/>
      <c r="I77" s="75"/>
      <c r="J77" s="75"/>
      <c r="K77" s="75"/>
      <c r="L77" s="75"/>
    </row>
    <row r="78" spans="2:40" s="60" customFormat="1" ht="8.25" customHeight="1" x14ac:dyDescent="0.25">
      <c r="B78" s="71" t="s">
        <v>185</v>
      </c>
      <c r="C78" s="71"/>
      <c r="D78" s="71"/>
      <c r="E78" s="71"/>
      <c r="F78" s="71"/>
      <c r="G78" s="75" t="s">
        <v>186</v>
      </c>
      <c r="H78" s="75"/>
      <c r="I78" s="75"/>
      <c r="J78" s="75"/>
      <c r="K78" s="75"/>
      <c r="L78" s="75"/>
      <c r="M78" s="73">
        <v>20400</v>
      </c>
      <c r="O78" s="74">
        <v>-10500</v>
      </c>
      <c r="P78" s="74"/>
      <c r="Q78" s="74">
        <v>9900</v>
      </c>
      <c r="R78" s="74"/>
      <c r="S78" s="74"/>
      <c r="T78" s="74">
        <v>0</v>
      </c>
      <c r="U78" s="74"/>
      <c r="V78" s="73">
        <v>0</v>
      </c>
      <c r="W78" s="73">
        <v>0</v>
      </c>
      <c r="Y78" s="74">
        <v>0</v>
      </c>
      <c r="Z78" s="74"/>
      <c r="AA78" s="74"/>
      <c r="AB78" s="73">
        <v>45</v>
      </c>
      <c r="AD78" s="74">
        <v>45</v>
      </c>
      <c r="AE78" s="74"/>
      <c r="AF78" s="74"/>
      <c r="AG78" s="74">
        <v>0</v>
      </c>
      <c r="AH78" s="74"/>
      <c r="AI78" s="74"/>
      <c r="AJ78" s="74"/>
      <c r="AK78" s="74">
        <v>0</v>
      </c>
      <c r="AL78" s="74"/>
      <c r="AM78" s="74"/>
      <c r="AN78" s="74"/>
    </row>
    <row r="79" spans="2:40" s="60" customFormat="1" ht="8.25" customHeight="1" x14ac:dyDescent="0.25">
      <c r="G79" s="75"/>
      <c r="H79" s="75"/>
      <c r="I79" s="75"/>
      <c r="J79" s="75"/>
      <c r="K79" s="75"/>
      <c r="L79" s="75"/>
    </row>
    <row r="80" spans="2:40" s="60" customFormat="1" ht="8.25" customHeight="1" x14ac:dyDescent="0.25">
      <c r="B80" s="71" t="s">
        <v>187</v>
      </c>
      <c r="C80" s="71"/>
      <c r="D80" s="71"/>
      <c r="E80" s="71"/>
      <c r="F80" s="71"/>
      <c r="G80" s="75" t="s">
        <v>188</v>
      </c>
      <c r="H80" s="75"/>
      <c r="I80" s="75"/>
      <c r="J80" s="75"/>
      <c r="K80" s="75"/>
      <c r="L80" s="75"/>
      <c r="M80" s="73">
        <v>90000</v>
      </c>
      <c r="O80" s="74">
        <v>810000</v>
      </c>
      <c r="P80" s="74"/>
      <c r="Q80" s="74">
        <v>900000</v>
      </c>
      <c r="R80" s="74"/>
      <c r="S80" s="74"/>
      <c r="T80" s="74">
        <v>0</v>
      </c>
      <c r="U80" s="74"/>
      <c r="V80" s="73">
        <v>734585.29</v>
      </c>
      <c r="W80" s="73">
        <v>734585.29</v>
      </c>
      <c r="Y80" s="74">
        <v>734585.29</v>
      </c>
      <c r="Z80" s="74"/>
      <c r="AA80" s="74"/>
      <c r="AB80" s="73">
        <v>165414.71</v>
      </c>
      <c r="AD80" s="74">
        <v>165414.71</v>
      </c>
      <c r="AE80" s="74"/>
      <c r="AF80" s="74"/>
      <c r="AG80" s="74">
        <v>0</v>
      </c>
      <c r="AH80" s="74"/>
      <c r="AI80" s="74"/>
      <c r="AJ80" s="74"/>
      <c r="AK80" s="74">
        <v>81.620587777777772</v>
      </c>
      <c r="AL80" s="74"/>
      <c r="AM80" s="74"/>
      <c r="AN80" s="74"/>
    </row>
    <row r="81" spans="2:40" s="60" customFormat="1" ht="8.25" customHeight="1" x14ac:dyDescent="0.25">
      <c r="G81" s="75"/>
      <c r="H81" s="75"/>
      <c r="I81" s="75"/>
      <c r="J81" s="75"/>
      <c r="K81" s="75"/>
      <c r="L81" s="75"/>
    </row>
    <row r="82" spans="2:40" s="60" customFormat="1" ht="8.25" customHeight="1" x14ac:dyDescent="0.25">
      <c r="B82" s="71" t="s">
        <v>189</v>
      </c>
      <c r="C82" s="71"/>
      <c r="D82" s="71"/>
      <c r="E82" s="71"/>
      <c r="F82" s="71"/>
      <c r="G82" s="75" t="s">
        <v>190</v>
      </c>
      <c r="H82" s="75"/>
      <c r="I82" s="75"/>
      <c r="J82" s="75"/>
      <c r="K82" s="75"/>
      <c r="L82" s="75"/>
      <c r="M82" s="73">
        <v>0</v>
      </c>
      <c r="O82" s="74">
        <v>0</v>
      </c>
      <c r="P82" s="74"/>
      <c r="Q82" s="74">
        <v>0</v>
      </c>
      <c r="R82" s="74"/>
      <c r="S82" s="74"/>
      <c r="T82" s="74">
        <v>0</v>
      </c>
      <c r="U82" s="74"/>
      <c r="V82" s="73">
        <v>0</v>
      </c>
      <c r="W82" s="73">
        <v>0</v>
      </c>
      <c r="Y82" s="74">
        <v>0</v>
      </c>
      <c r="Z82" s="74"/>
      <c r="AA82" s="74"/>
      <c r="AB82" s="73">
        <v>0</v>
      </c>
      <c r="AD82" s="74">
        <v>0</v>
      </c>
      <c r="AE82" s="74"/>
      <c r="AF82" s="74"/>
      <c r="AG82" s="74">
        <v>0</v>
      </c>
      <c r="AH82" s="74"/>
      <c r="AI82" s="74"/>
      <c r="AJ82" s="74"/>
      <c r="AK82" s="74">
        <v>0</v>
      </c>
      <c r="AL82" s="74"/>
      <c r="AM82" s="74"/>
      <c r="AN82" s="74"/>
    </row>
    <row r="83" spans="2:40" s="60" customFormat="1" ht="8.25" customHeight="1" x14ac:dyDescent="0.25">
      <c r="G83" s="75"/>
      <c r="H83" s="75"/>
      <c r="I83" s="75"/>
      <c r="J83" s="75"/>
      <c r="K83" s="75"/>
      <c r="L83" s="75"/>
    </row>
    <row r="84" spans="2:40" s="60" customFormat="1" ht="8.25" customHeight="1" x14ac:dyDescent="0.25">
      <c r="B84" s="71" t="s">
        <v>191</v>
      </c>
      <c r="C84" s="71"/>
      <c r="D84" s="71"/>
      <c r="E84" s="71"/>
      <c r="F84" s="71"/>
      <c r="G84" s="75" t="s">
        <v>192</v>
      </c>
      <c r="H84" s="75"/>
      <c r="I84" s="75"/>
      <c r="J84" s="75"/>
      <c r="K84" s="75"/>
      <c r="L84" s="75"/>
      <c r="M84" s="73">
        <v>60000</v>
      </c>
      <c r="O84" s="74">
        <v>-60000</v>
      </c>
      <c r="P84" s="74"/>
      <c r="Q84" s="74">
        <v>0</v>
      </c>
      <c r="R84" s="74"/>
      <c r="S84" s="74"/>
      <c r="T84" s="74">
        <v>0</v>
      </c>
      <c r="U84" s="74"/>
      <c r="V84" s="73">
        <v>0</v>
      </c>
      <c r="W84" s="73">
        <v>0</v>
      </c>
      <c r="Y84" s="74">
        <v>0</v>
      </c>
      <c r="Z84" s="74"/>
      <c r="AA84" s="74"/>
      <c r="AB84" s="73">
        <v>0</v>
      </c>
      <c r="AD84" s="74">
        <v>0</v>
      </c>
      <c r="AE84" s="74"/>
      <c r="AF84" s="74"/>
      <c r="AG84" s="74">
        <v>0</v>
      </c>
      <c r="AH84" s="74"/>
      <c r="AI84" s="74"/>
      <c r="AJ84" s="74"/>
      <c r="AK84" s="74">
        <v>0</v>
      </c>
      <c r="AL84" s="74"/>
      <c r="AM84" s="74"/>
      <c r="AN84" s="74"/>
    </row>
    <row r="85" spans="2:40" s="60" customFormat="1" ht="8.25" customHeight="1" x14ac:dyDescent="0.25">
      <c r="G85" s="75"/>
      <c r="H85" s="75"/>
      <c r="I85" s="75"/>
      <c r="J85" s="75"/>
      <c r="K85" s="75"/>
      <c r="L85" s="75"/>
    </row>
    <row r="86" spans="2:40" s="60" customFormat="1" ht="8.25" customHeight="1" x14ac:dyDescent="0.25">
      <c r="B86" s="71" t="s">
        <v>193</v>
      </c>
      <c r="C86" s="71"/>
      <c r="D86" s="71"/>
      <c r="E86" s="71"/>
      <c r="F86" s="71"/>
      <c r="G86" s="75" t="s">
        <v>194</v>
      </c>
      <c r="H86" s="75"/>
      <c r="I86" s="75"/>
      <c r="J86" s="75"/>
      <c r="K86" s="75"/>
      <c r="L86" s="75"/>
      <c r="M86" s="73">
        <v>43696911</v>
      </c>
      <c r="O86" s="74">
        <v>12442927.41</v>
      </c>
      <c r="P86" s="74"/>
      <c r="Q86" s="74">
        <v>56139838.409999996</v>
      </c>
      <c r="R86" s="74"/>
      <c r="S86" s="74"/>
      <c r="T86" s="74">
        <v>0</v>
      </c>
      <c r="U86" s="74"/>
      <c r="V86" s="73">
        <v>8847263.4299999997</v>
      </c>
      <c r="W86" s="73">
        <v>8847263.4299999997</v>
      </c>
      <c r="Y86" s="74">
        <v>11238344.26</v>
      </c>
      <c r="Z86" s="74"/>
      <c r="AA86" s="74"/>
      <c r="AB86" s="73">
        <v>2179351.64</v>
      </c>
      <c r="AD86" s="74">
        <v>2179351.64</v>
      </c>
      <c r="AE86" s="74"/>
      <c r="AF86" s="74"/>
      <c r="AG86" s="74">
        <v>0</v>
      </c>
      <c r="AH86" s="74"/>
      <c r="AI86" s="74"/>
      <c r="AJ86" s="74"/>
      <c r="AK86" s="74">
        <v>15.75933184094108</v>
      </c>
      <c r="AL86" s="74"/>
      <c r="AM86" s="74"/>
      <c r="AN86" s="74"/>
    </row>
    <row r="87" spans="2:40" s="60" customFormat="1" ht="8.25" customHeight="1" x14ac:dyDescent="0.25">
      <c r="G87" s="75"/>
      <c r="H87" s="75"/>
      <c r="I87" s="75"/>
      <c r="J87" s="75"/>
      <c r="K87" s="75"/>
      <c r="L87" s="75"/>
    </row>
    <row r="88" spans="2:40" s="60" customFormat="1" ht="8.25" customHeight="1" x14ac:dyDescent="0.25">
      <c r="B88" s="71" t="s">
        <v>195</v>
      </c>
      <c r="C88" s="71"/>
      <c r="D88" s="71"/>
      <c r="E88" s="71"/>
      <c r="F88" s="71"/>
      <c r="G88" s="72" t="s">
        <v>196</v>
      </c>
      <c r="H88" s="72"/>
      <c r="I88" s="72"/>
      <c r="J88" s="72"/>
      <c r="K88" s="72"/>
      <c r="L88" s="72"/>
      <c r="M88" s="73">
        <v>0</v>
      </c>
      <c r="O88" s="74">
        <v>24950</v>
      </c>
      <c r="P88" s="74"/>
      <c r="Q88" s="74">
        <v>24950</v>
      </c>
      <c r="R88" s="74"/>
      <c r="S88" s="74"/>
      <c r="T88" s="74">
        <v>0</v>
      </c>
      <c r="U88" s="74"/>
      <c r="V88" s="73">
        <v>0</v>
      </c>
      <c r="W88" s="73">
        <v>0</v>
      </c>
      <c r="Y88" s="74">
        <v>0</v>
      </c>
      <c r="Z88" s="74"/>
      <c r="AA88" s="74"/>
      <c r="AB88" s="73">
        <v>0</v>
      </c>
      <c r="AD88" s="74">
        <v>0</v>
      </c>
      <c r="AE88" s="74"/>
      <c r="AF88" s="74"/>
      <c r="AG88" s="74">
        <v>0</v>
      </c>
      <c r="AH88" s="74"/>
      <c r="AI88" s="74"/>
      <c r="AJ88" s="74"/>
      <c r="AK88" s="74">
        <v>0</v>
      </c>
      <c r="AL88" s="74"/>
      <c r="AM88" s="74"/>
      <c r="AN88" s="74"/>
    </row>
    <row r="89" spans="2:40" s="60" customFormat="1" ht="6" customHeight="1" x14ac:dyDescent="0.25">
      <c r="B89" s="71"/>
      <c r="C89" s="71"/>
      <c r="D89" s="71"/>
      <c r="E89" s="71"/>
      <c r="F89" s="71"/>
      <c r="G89" s="72"/>
      <c r="H89" s="72"/>
      <c r="I89" s="72"/>
      <c r="J89" s="72"/>
      <c r="K89" s="72"/>
      <c r="L89" s="72"/>
    </row>
    <row r="90" spans="2:40" s="60" customFormat="1" ht="8.25" customHeight="1" x14ac:dyDescent="0.25">
      <c r="B90" s="71" t="s">
        <v>197</v>
      </c>
      <c r="C90" s="71"/>
      <c r="D90" s="71"/>
      <c r="E90" s="71"/>
      <c r="F90" s="71"/>
      <c r="G90" s="72" t="s">
        <v>198</v>
      </c>
      <c r="H90" s="72"/>
      <c r="I90" s="72"/>
      <c r="J90" s="72"/>
      <c r="K90" s="72"/>
      <c r="L90" s="72"/>
      <c r="M90" s="73">
        <v>500000</v>
      </c>
      <c r="O90" s="74">
        <v>-40945</v>
      </c>
      <c r="P90" s="74"/>
      <c r="Q90" s="74">
        <v>459055</v>
      </c>
      <c r="R90" s="74"/>
      <c r="S90" s="74"/>
      <c r="T90" s="74">
        <v>0</v>
      </c>
      <c r="U90" s="74"/>
      <c r="V90" s="73">
        <v>0</v>
      </c>
      <c r="W90" s="73">
        <v>0</v>
      </c>
      <c r="Y90" s="74">
        <v>52210.6</v>
      </c>
      <c r="Z90" s="74"/>
      <c r="AA90" s="74"/>
      <c r="AB90" s="73">
        <v>1.83</v>
      </c>
      <c r="AD90" s="74">
        <v>1.83</v>
      </c>
      <c r="AE90" s="74"/>
      <c r="AF90" s="74"/>
      <c r="AG90" s="74">
        <v>0</v>
      </c>
      <c r="AH90" s="74"/>
      <c r="AI90" s="74"/>
      <c r="AJ90" s="74"/>
      <c r="AK90" s="74">
        <v>0</v>
      </c>
      <c r="AL90" s="74"/>
      <c r="AM90" s="74"/>
      <c r="AN90" s="74"/>
    </row>
    <row r="91" spans="2:40" s="60" customFormat="1" ht="6" customHeight="1" x14ac:dyDescent="0.25">
      <c r="B91" s="71"/>
      <c r="C91" s="71"/>
      <c r="D91" s="71"/>
      <c r="E91" s="71"/>
      <c r="F91" s="71"/>
      <c r="G91" s="72"/>
      <c r="H91" s="72"/>
      <c r="I91" s="72"/>
      <c r="J91" s="72"/>
      <c r="K91" s="72"/>
      <c r="L91" s="72"/>
    </row>
    <row r="92" spans="2:40" s="60" customFormat="1" ht="8.25" customHeight="1" x14ac:dyDescent="0.25">
      <c r="B92" s="71" t="s">
        <v>199</v>
      </c>
      <c r="C92" s="71"/>
      <c r="D92" s="71"/>
      <c r="E92" s="71"/>
      <c r="F92" s="71"/>
      <c r="G92" s="75" t="s">
        <v>200</v>
      </c>
      <c r="H92" s="75"/>
      <c r="I92" s="75"/>
      <c r="J92" s="75"/>
      <c r="K92" s="75"/>
      <c r="L92" s="75"/>
      <c r="M92" s="73">
        <v>0</v>
      </c>
      <c r="O92" s="74">
        <v>150</v>
      </c>
      <c r="P92" s="74"/>
      <c r="Q92" s="74">
        <v>150</v>
      </c>
      <c r="R92" s="74"/>
      <c r="S92" s="74"/>
      <c r="T92" s="74">
        <v>0</v>
      </c>
      <c r="U92" s="74"/>
      <c r="V92" s="73">
        <v>0</v>
      </c>
      <c r="W92" s="73">
        <v>0</v>
      </c>
      <c r="Y92" s="74">
        <v>0</v>
      </c>
      <c r="Z92" s="74"/>
      <c r="AA92" s="74"/>
      <c r="AB92" s="73">
        <v>0</v>
      </c>
      <c r="AD92" s="74">
        <v>0</v>
      </c>
      <c r="AE92" s="74"/>
      <c r="AF92" s="74"/>
      <c r="AG92" s="74">
        <v>0</v>
      </c>
      <c r="AH92" s="74"/>
      <c r="AI92" s="74"/>
      <c r="AJ92" s="74"/>
      <c r="AK92" s="74">
        <v>0</v>
      </c>
      <c r="AL92" s="74"/>
      <c r="AM92" s="74"/>
      <c r="AN92" s="74"/>
    </row>
    <row r="93" spans="2:40" s="60" customFormat="1" ht="8.25" customHeight="1" x14ac:dyDescent="0.25">
      <c r="G93" s="75"/>
      <c r="H93" s="75"/>
      <c r="I93" s="75"/>
      <c r="J93" s="75"/>
      <c r="K93" s="75"/>
      <c r="L93" s="75"/>
    </row>
    <row r="94" spans="2:40" s="60" customFormat="1" ht="8.25" customHeight="1" x14ac:dyDescent="0.25">
      <c r="B94" s="71" t="s">
        <v>201</v>
      </c>
      <c r="C94" s="71"/>
      <c r="D94" s="71"/>
      <c r="E94" s="71"/>
      <c r="F94" s="71"/>
      <c r="G94" s="72" t="s">
        <v>202</v>
      </c>
      <c r="H94" s="72"/>
      <c r="I94" s="72"/>
      <c r="J94" s="72"/>
      <c r="K94" s="72"/>
      <c r="L94" s="72"/>
      <c r="M94" s="73">
        <v>120000</v>
      </c>
      <c r="O94" s="74">
        <v>-89789</v>
      </c>
      <c r="P94" s="74"/>
      <c r="Q94" s="74">
        <v>30211</v>
      </c>
      <c r="R94" s="74"/>
      <c r="S94" s="74"/>
      <c r="T94" s="74">
        <v>0</v>
      </c>
      <c r="U94" s="74"/>
      <c r="V94" s="73">
        <v>0</v>
      </c>
      <c r="W94" s="73">
        <v>0</v>
      </c>
      <c r="Y94" s="74">
        <v>0</v>
      </c>
      <c r="Z94" s="74"/>
      <c r="AA94" s="74"/>
      <c r="AB94" s="73">
        <v>10146.1</v>
      </c>
      <c r="AD94" s="74">
        <v>10146.1</v>
      </c>
      <c r="AE94" s="74"/>
      <c r="AF94" s="74"/>
      <c r="AG94" s="74">
        <v>0</v>
      </c>
      <c r="AH94" s="74"/>
      <c r="AI94" s="74"/>
      <c r="AJ94" s="74"/>
      <c r="AK94" s="74">
        <v>0</v>
      </c>
      <c r="AL94" s="74"/>
      <c r="AM94" s="74"/>
      <c r="AN94" s="74"/>
    </row>
    <row r="95" spans="2:40" s="60" customFormat="1" ht="6" customHeight="1" x14ac:dyDescent="0.25">
      <c r="B95" s="71"/>
      <c r="C95" s="71"/>
      <c r="D95" s="71"/>
      <c r="E95" s="71"/>
      <c r="F95" s="71"/>
      <c r="G95" s="72"/>
      <c r="H95" s="72"/>
      <c r="I95" s="72"/>
      <c r="J95" s="72"/>
      <c r="K95" s="72"/>
      <c r="L95" s="72"/>
    </row>
    <row r="96" spans="2:40" s="60" customFormat="1" ht="8.25" customHeight="1" x14ac:dyDescent="0.25">
      <c r="B96" s="71" t="s">
        <v>203</v>
      </c>
      <c r="C96" s="71"/>
      <c r="D96" s="71"/>
      <c r="E96" s="71"/>
      <c r="F96" s="71"/>
      <c r="G96" s="72" t="s">
        <v>204</v>
      </c>
      <c r="H96" s="72"/>
      <c r="I96" s="72"/>
      <c r="J96" s="72"/>
      <c r="K96" s="72"/>
      <c r="L96" s="72"/>
      <c r="M96" s="73">
        <v>50000</v>
      </c>
      <c r="O96" s="74">
        <v>-50000</v>
      </c>
      <c r="P96" s="74"/>
      <c r="Q96" s="74">
        <v>0</v>
      </c>
      <c r="R96" s="74"/>
      <c r="S96" s="74"/>
      <c r="T96" s="74">
        <v>0</v>
      </c>
      <c r="U96" s="74"/>
      <c r="V96" s="73">
        <v>0</v>
      </c>
      <c r="W96" s="73">
        <v>0</v>
      </c>
      <c r="Y96" s="74">
        <v>0</v>
      </c>
      <c r="Z96" s="74"/>
      <c r="AA96" s="74"/>
      <c r="AB96" s="73">
        <v>0</v>
      </c>
      <c r="AD96" s="74">
        <v>0</v>
      </c>
      <c r="AE96" s="74"/>
      <c r="AF96" s="74"/>
      <c r="AG96" s="74">
        <v>0</v>
      </c>
      <c r="AH96" s="74"/>
      <c r="AI96" s="74"/>
      <c r="AJ96" s="74"/>
      <c r="AK96" s="74">
        <v>0</v>
      </c>
      <c r="AL96" s="74"/>
      <c r="AM96" s="74"/>
      <c r="AN96" s="74"/>
    </row>
    <row r="97" spans="2:40" s="60" customFormat="1" ht="6" customHeight="1" x14ac:dyDescent="0.25">
      <c r="B97" s="71"/>
      <c r="C97" s="71"/>
      <c r="D97" s="71"/>
      <c r="E97" s="71"/>
      <c r="F97" s="71"/>
      <c r="G97" s="72"/>
      <c r="H97" s="72"/>
      <c r="I97" s="72"/>
      <c r="J97" s="72"/>
      <c r="K97" s="72"/>
      <c r="L97" s="72"/>
    </row>
    <row r="98" spans="2:40" s="60" customFormat="1" ht="8.25" customHeight="1" x14ac:dyDescent="0.25">
      <c r="B98" s="71" t="s">
        <v>205</v>
      </c>
      <c r="C98" s="71"/>
      <c r="D98" s="71"/>
      <c r="E98" s="71"/>
      <c r="F98" s="71"/>
      <c r="G98" s="72" t="s">
        <v>206</v>
      </c>
      <c r="H98" s="72"/>
      <c r="I98" s="72"/>
      <c r="J98" s="72"/>
      <c r="K98" s="72"/>
      <c r="L98" s="72"/>
      <c r="M98" s="73">
        <v>300000</v>
      </c>
      <c r="O98" s="74">
        <v>-300000</v>
      </c>
      <c r="P98" s="74"/>
      <c r="Q98" s="74">
        <v>0</v>
      </c>
      <c r="R98" s="74"/>
      <c r="S98" s="74"/>
      <c r="T98" s="74">
        <v>0</v>
      </c>
      <c r="U98" s="74"/>
      <c r="V98" s="73">
        <v>0</v>
      </c>
      <c r="W98" s="73">
        <v>0</v>
      </c>
      <c r="Y98" s="74">
        <v>0</v>
      </c>
      <c r="Z98" s="74"/>
      <c r="AA98" s="74"/>
      <c r="AB98" s="73">
        <v>0</v>
      </c>
      <c r="AD98" s="74">
        <v>0</v>
      </c>
      <c r="AE98" s="74"/>
      <c r="AF98" s="74"/>
      <c r="AG98" s="74">
        <v>0</v>
      </c>
      <c r="AH98" s="74"/>
      <c r="AI98" s="74"/>
      <c r="AJ98" s="74"/>
      <c r="AK98" s="74">
        <v>0</v>
      </c>
      <c r="AL98" s="74"/>
      <c r="AM98" s="74"/>
      <c r="AN98" s="74"/>
    </row>
    <row r="99" spans="2:40" s="60" customFormat="1" ht="6" customHeight="1" x14ac:dyDescent="0.25">
      <c r="B99" s="71"/>
      <c r="C99" s="71"/>
      <c r="D99" s="71"/>
      <c r="E99" s="71"/>
      <c r="F99" s="71"/>
      <c r="G99" s="72"/>
      <c r="H99" s="72"/>
      <c r="I99" s="72"/>
      <c r="J99" s="72"/>
      <c r="K99" s="72"/>
      <c r="L99" s="72"/>
    </row>
    <row r="100" spans="2:40" s="60" customFormat="1" ht="8.25" customHeight="1" x14ac:dyDescent="0.25">
      <c r="B100" s="71" t="s">
        <v>207</v>
      </c>
      <c r="C100" s="71"/>
      <c r="D100" s="71"/>
      <c r="E100" s="71"/>
      <c r="F100" s="71"/>
      <c r="G100" s="72" t="s">
        <v>208</v>
      </c>
      <c r="H100" s="72"/>
      <c r="I100" s="72"/>
      <c r="J100" s="72"/>
      <c r="K100" s="72"/>
      <c r="L100" s="72"/>
      <c r="M100" s="73">
        <v>506400</v>
      </c>
      <c r="O100" s="74">
        <v>-414299</v>
      </c>
      <c r="P100" s="74"/>
      <c r="Q100" s="74">
        <v>92101</v>
      </c>
      <c r="R100" s="74"/>
      <c r="S100" s="74"/>
      <c r="T100" s="74">
        <v>0</v>
      </c>
      <c r="U100" s="74"/>
      <c r="V100" s="73">
        <v>31100</v>
      </c>
      <c r="W100" s="73">
        <v>31100</v>
      </c>
      <c r="Y100" s="74">
        <v>47260</v>
      </c>
      <c r="Z100" s="74"/>
      <c r="AA100" s="74"/>
      <c r="AB100" s="73">
        <v>366</v>
      </c>
      <c r="AD100" s="74">
        <v>366</v>
      </c>
      <c r="AE100" s="74"/>
      <c r="AF100" s="74"/>
      <c r="AG100" s="74">
        <v>0</v>
      </c>
      <c r="AH100" s="74"/>
      <c r="AI100" s="74"/>
      <c r="AJ100" s="74"/>
      <c r="AK100" s="74">
        <v>33.767277228260276</v>
      </c>
      <c r="AL100" s="74"/>
      <c r="AM100" s="74"/>
      <c r="AN100" s="74"/>
    </row>
    <row r="101" spans="2:40" s="60" customFormat="1" ht="6" customHeight="1" x14ac:dyDescent="0.25">
      <c r="B101" s="71"/>
      <c r="C101" s="71"/>
      <c r="D101" s="71"/>
      <c r="E101" s="71"/>
      <c r="F101" s="71"/>
      <c r="G101" s="72"/>
      <c r="H101" s="72"/>
      <c r="I101" s="72"/>
      <c r="J101" s="72"/>
      <c r="K101" s="72"/>
      <c r="L101" s="72"/>
    </row>
    <row r="102" spans="2:40" s="60" customFormat="1" ht="8.25" customHeight="1" x14ac:dyDescent="0.25">
      <c r="B102" s="71" t="s">
        <v>209</v>
      </c>
      <c r="C102" s="71"/>
      <c r="D102" s="71"/>
      <c r="E102" s="71"/>
      <c r="F102" s="71"/>
      <c r="G102" s="72" t="s">
        <v>210</v>
      </c>
      <c r="H102" s="72"/>
      <c r="I102" s="72"/>
      <c r="J102" s="72"/>
      <c r="K102" s="72"/>
      <c r="L102" s="72"/>
      <c r="M102" s="73">
        <v>109584</v>
      </c>
      <c r="O102" s="74">
        <v>467717</v>
      </c>
      <c r="P102" s="74"/>
      <c r="Q102" s="74">
        <v>577301</v>
      </c>
      <c r="R102" s="74"/>
      <c r="S102" s="74"/>
      <c r="T102" s="74">
        <v>0</v>
      </c>
      <c r="U102" s="74"/>
      <c r="V102" s="73">
        <v>179627.9</v>
      </c>
      <c r="W102" s="73">
        <v>179627.9</v>
      </c>
      <c r="Y102" s="74">
        <v>179627.9</v>
      </c>
      <c r="Z102" s="74"/>
      <c r="AA102" s="74"/>
      <c r="AB102" s="73">
        <v>112013.21</v>
      </c>
      <c r="AD102" s="74">
        <v>112013.21</v>
      </c>
      <c r="AE102" s="74"/>
      <c r="AF102" s="74"/>
      <c r="AG102" s="74">
        <v>0</v>
      </c>
      <c r="AH102" s="74"/>
      <c r="AI102" s="74"/>
      <c r="AJ102" s="74"/>
      <c r="AK102" s="74">
        <v>31.115120188601786</v>
      </c>
      <c r="AL102" s="74"/>
      <c r="AM102" s="74"/>
      <c r="AN102" s="74"/>
    </row>
    <row r="103" spans="2:40" s="60" customFormat="1" ht="6" customHeight="1" x14ac:dyDescent="0.25">
      <c r="B103" s="71"/>
      <c r="C103" s="71"/>
      <c r="D103" s="71"/>
      <c r="E103" s="71"/>
      <c r="F103" s="71"/>
      <c r="G103" s="72"/>
      <c r="H103" s="72"/>
      <c r="I103" s="72"/>
      <c r="J103" s="72"/>
      <c r="K103" s="72"/>
      <c r="L103" s="72"/>
    </row>
    <row r="104" spans="2:40" s="60" customFormat="1" ht="8.25" customHeight="1" x14ac:dyDescent="0.25">
      <c r="B104" s="71" t="s">
        <v>211</v>
      </c>
      <c r="C104" s="71"/>
      <c r="D104" s="71"/>
      <c r="E104" s="71"/>
      <c r="F104" s="71"/>
      <c r="G104" s="75" t="s">
        <v>212</v>
      </c>
      <c r="H104" s="75"/>
      <c r="I104" s="75"/>
      <c r="J104" s="75"/>
      <c r="K104" s="75"/>
      <c r="L104" s="75"/>
      <c r="M104" s="73">
        <v>8400</v>
      </c>
      <c r="O104" s="74">
        <v>378342</v>
      </c>
      <c r="P104" s="74"/>
      <c r="Q104" s="74">
        <v>386742</v>
      </c>
      <c r="R104" s="74"/>
      <c r="S104" s="74"/>
      <c r="T104" s="74">
        <v>0</v>
      </c>
      <c r="U104" s="74"/>
      <c r="V104" s="73">
        <v>14540</v>
      </c>
      <c r="W104" s="73">
        <v>14540</v>
      </c>
      <c r="Y104" s="74">
        <v>14540</v>
      </c>
      <c r="Z104" s="74"/>
      <c r="AA104" s="74"/>
      <c r="AB104" s="73">
        <v>2650</v>
      </c>
      <c r="AD104" s="74">
        <v>2650</v>
      </c>
      <c r="AE104" s="74"/>
      <c r="AF104" s="74"/>
      <c r="AG104" s="74">
        <v>0</v>
      </c>
      <c r="AH104" s="74"/>
      <c r="AI104" s="74"/>
      <c r="AJ104" s="74"/>
      <c r="AK104" s="74">
        <v>3.7596123513867128</v>
      </c>
      <c r="AL104" s="74"/>
      <c r="AM104" s="74"/>
      <c r="AN104" s="74"/>
    </row>
    <row r="105" spans="2:40" s="60" customFormat="1" ht="8.25" customHeight="1" x14ac:dyDescent="0.25">
      <c r="G105" s="75"/>
      <c r="H105" s="75"/>
      <c r="I105" s="75"/>
      <c r="J105" s="75"/>
      <c r="K105" s="75"/>
      <c r="L105" s="75"/>
    </row>
    <row r="106" spans="2:40" s="60" customFormat="1" ht="8.25" customHeight="1" x14ac:dyDescent="0.25">
      <c r="B106" s="71" t="s">
        <v>213</v>
      </c>
      <c r="C106" s="71"/>
      <c r="D106" s="71"/>
      <c r="E106" s="71"/>
      <c r="F106" s="71"/>
      <c r="G106" s="72" t="s">
        <v>214</v>
      </c>
      <c r="H106" s="72"/>
      <c r="I106" s="72"/>
      <c r="J106" s="72"/>
      <c r="K106" s="72"/>
      <c r="L106" s="72"/>
      <c r="M106" s="73">
        <v>0</v>
      </c>
      <c r="O106" s="74">
        <v>2134367</v>
      </c>
      <c r="P106" s="74"/>
      <c r="Q106" s="74">
        <v>2134367</v>
      </c>
      <c r="R106" s="74"/>
      <c r="S106" s="74"/>
      <c r="T106" s="74">
        <v>0</v>
      </c>
      <c r="U106" s="74"/>
      <c r="V106" s="73">
        <v>2450</v>
      </c>
      <c r="W106" s="73">
        <v>2450</v>
      </c>
      <c r="Y106" s="74">
        <v>2450</v>
      </c>
      <c r="Z106" s="74"/>
      <c r="AA106" s="74"/>
      <c r="AB106" s="73">
        <v>45727</v>
      </c>
      <c r="AD106" s="74">
        <v>45727</v>
      </c>
      <c r="AE106" s="74"/>
      <c r="AF106" s="74"/>
      <c r="AG106" s="74">
        <v>0</v>
      </c>
      <c r="AH106" s="74"/>
      <c r="AI106" s="74"/>
      <c r="AJ106" s="74"/>
      <c r="AK106" s="74">
        <v>0.11478813156312856</v>
      </c>
      <c r="AL106" s="74"/>
      <c r="AM106" s="74"/>
      <c r="AN106" s="74"/>
    </row>
    <row r="107" spans="2:40" s="60" customFormat="1" ht="6" customHeight="1" x14ac:dyDescent="0.25">
      <c r="B107" s="71"/>
      <c r="C107" s="71"/>
      <c r="D107" s="71"/>
      <c r="E107" s="71"/>
      <c r="F107" s="71"/>
      <c r="G107" s="72"/>
      <c r="H107" s="72"/>
      <c r="I107" s="72"/>
      <c r="J107" s="72"/>
      <c r="K107" s="72"/>
      <c r="L107" s="72"/>
    </row>
    <row r="108" spans="2:40" s="60" customFormat="1" ht="8.25" customHeight="1" x14ac:dyDescent="0.25">
      <c r="B108" s="71" t="s">
        <v>215</v>
      </c>
      <c r="C108" s="71"/>
      <c r="D108" s="71"/>
      <c r="E108" s="71"/>
      <c r="F108" s="71"/>
      <c r="G108" s="72" t="s">
        <v>216</v>
      </c>
      <c r="H108" s="72"/>
      <c r="I108" s="72"/>
      <c r="J108" s="72"/>
      <c r="K108" s="72"/>
      <c r="L108" s="72"/>
      <c r="M108" s="73">
        <v>0</v>
      </c>
      <c r="O108" s="74">
        <v>4180</v>
      </c>
      <c r="P108" s="74"/>
      <c r="Q108" s="74">
        <v>4180</v>
      </c>
      <c r="R108" s="74"/>
      <c r="S108" s="74"/>
      <c r="T108" s="74">
        <v>0</v>
      </c>
      <c r="U108" s="74"/>
      <c r="V108" s="73">
        <v>0</v>
      </c>
      <c r="W108" s="73">
        <v>0</v>
      </c>
      <c r="Y108" s="74">
        <v>0</v>
      </c>
      <c r="Z108" s="74"/>
      <c r="AA108" s="74"/>
      <c r="AB108" s="73">
        <v>0</v>
      </c>
      <c r="AD108" s="74">
        <v>0</v>
      </c>
      <c r="AE108" s="74"/>
      <c r="AF108" s="74"/>
      <c r="AG108" s="74">
        <v>0</v>
      </c>
      <c r="AH108" s="74"/>
      <c r="AI108" s="74"/>
      <c r="AJ108" s="74"/>
      <c r="AK108" s="74">
        <v>0</v>
      </c>
      <c r="AL108" s="74"/>
      <c r="AM108" s="74"/>
      <c r="AN108" s="74"/>
    </row>
    <row r="109" spans="2:40" s="60" customFormat="1" ht="6" customHeight="1" x14ac:dyDescent="0.25">
      <c r="B109" s="71"/>
      <c r="C109" s="71"/>
      <c r="D109" s="71"/>
      <c r="E109" s="71"/>
      <c r="F109" s="71"/>
      <c r="G109" s="72"/>
      <c r="H109" s="72"/>
      <c r="I109" s="72"/>
      <c r="J109" s="72"/>
      <c r="K109" s="72"/>
      <c r="L109" s="72"/>
    </row>
    <row r="110" spans="2:40" s="60" customFormat="1" ht="8.25" customHeight="1" x14ac:dyDescent="0.25">
      <c r="B110" s="71" t="s">
        <v>217</v>
      </c>
      <c r="C110" s="71"/>
      <c r="D110" s="71"/>
      <c r="E110" s="71"/>
      <c r="F110" s="71"/>
      <c r="G110" s="72" t="s">
        <v>218</v>
      </c>
      <c r="H110" s="72"/>
      <c r="I110" s="72"/>
      <c r="J110" s="72"/>
      <c r="K110" s="72"/>
      <c r="L110" s="72"/>
      <c r="M110" s="73">
        <v>0</v>
      </c>
      <c r="O110" s="74">
        <v>75000</v>
      </c>
      <c r="P110" s="74"/>
      <c r="Q110" s="74">
        <v>75000</v>
      </c>
      <c r="R110" s="74"/>
      <c r="S110" s="74"/>
      <c r="T110" s="74">
        <v>0</v>
      </c>
      <c r="U110" s="74"/>
      <c r="V110" s="73">
        <v>0</v>
      </c>
      <c r="W110" s="73">
        <v>0</v>
      </c>
      <c r="Y110" s="74">
        <v>0</v>
      </c>
      <c r="Z110" s="74"/>
      <c r="AA110" s="74"/>
      <c r="AB110" s="73">
        <v>0</v>
      </c>
      <c r="AD110" s="74">
        <v>0</v>
      </c>
      <c r="AE110" s="74"/>
      <c r="AF110" s="74"/>
      <c r="AG110" s="74">
        <v>0</v>
      </c>
      <c r="AH110" s="74"/>
      <c r="AI110" s="74"/>
      <c r="AJ110" s="74"/>
      <c r="AK110" s="74">
        <v>0</v>
      </c>
      <c r="AL110" s="74"/>
      <c r="AM110" s="74"/>
      <c r="AN110" s="74"/>
    </row>
    <row r="111" spans="2:40" s="60" customFormat="1" ht="6" customHeight="1" x14ac:dyDescent="0.25">
      <c r="B111" s="71"/>
      <c r="C111" s="71"/>
      <c r="D111" s="71"/>
      <c r="E111" s="71"/>
      <c r="F111" s="71"/>
      <c r="G111" s="72"/>
      <c r="H111" s="72"/>
      <c r="I111" s="72"/>
      <c r="J111" s="72"/>
      <c r="K111" s="72"/>
      <c r="L111" s="72"/>
    </row>
    <row r="112" spans="2:40" s="60" customFormat="1" ht="8.25" customHeight="1" x14ac:dyDescent="0.25">
      <c r="B112" s="71" t="s">
        <v>219</v>
      </c>
      <c r="C112" s="71"/>
      <c r="D112" s="71"/>
      <c r="E112" s="71"/>
      <c r="F112" s="71"/>
      <c r="G112" s="72" t="s">
        <v>220</v>
      </c>
      <c r="H112" s="72"/>
      <c r="I112" s="72"/>
      <c r="J112" s="72"/>
      <c r="K112" s="72"/>
      <c r="L112" s="72"/>
      <c r="M112" s="73">
        <v>300</v>
      </c>
      <c r="O112" s="74">
        <v>3598</v>
      </c>
      <c r="P112" s="74"/>
      <c r="Q112" s="74">
        <v>3898</v>
      </c>
      <c r="R112" s="74"/>
      <c r="S112" s="74"/>
      <c r="T112" s="74">
        <v>0</v>
      </c>
      <c r="U112" s="74"/>
      <c r="V112" s="73">
        <v>0</v>
      </c>
      <c r="W112" s="73">
        <v>0</v>
      </c>
      <c r="Y112" s="74">
        <v>0</v>
      </c>
      <c r="Z112" s="74"/>
      <c r="AA112" s="74"/>
      <c r="AB112" s="73">
        <v>2000.5</v>
      </c>
      <c r="AD112" s="74">
        <v>2000.5</v>
      </c>
      <c r="AE112" s="74"/>
      <c r="AF112" s="74"/>
      <c r="AG112" s="74">
        <v>0</v>
      </c>
      <c r="AH112" s="74"/>
      <c r="AI112" s="74"/>
      <c r="AJ112" s="74"/>
      <c r="AK112" s="74">
        <v>0</v>
      </c>
      <c r="AL112" s="74"/>
      <c r="AM112" s="74"/>
      <c r="AN112" s="74"/>
    </row>
    <row r="113" spans="2:40" s="60" customFormat="1" ht="6" customHeight="1" x14ac:dyDescent="0.25">
      <c r="B113" s="71"/>
      <c r="C113" s="71"/>
      <c r="D113" s="71"/>
      <c r="E113" s="71"/>
      <c r="F113" s="71"/>
      <c r="G113" s="72"/>
      <c r="H113" s="72"/>
      <c r="I113" s="72"/>
      <c r="J113" s="72"/>
      <c r="K113" s="72"/>
      <c r="L113" s="72"/>
    </row>
    <row r="114" spans="2:40" s="60" customFormat="1" ht="8.25" customHeight="1" x14ac:dyDescent="0.25">
      <c r="B114" s="71" t="s">
        <v>221</v>
      </c>
      <c r="C114" s="71"/>
      <c r="D114" s="71"/>
      <c r="E114" s="71"/>
      <c r="F114" s="71"/>
      <c r="G114" s="72" t="s">
        <v>222</v>
      </c>
      <c r="H114" s="72"/>
      <c r="I114" s="72"/>
      <c r="J114" s="72"/>
      <c r="K114" s="72"/>
      <c r="L114" s="72"/>
      <c r="M114" s="73">
        <v>105000</v>
      </c>
      <c r="O114" s="74">
        <v>-105000</v>
      </c>
      <c r="P114" s="74"/>
      <c r="Q114" s="74">
        <v>0</v>
      </c>
      <c r="R114" s="74"/>
      <c r="S114" s="74"/>
      <c r="T114" s="74">
        <v>0</v>
      </c>
      <c r="U114" s="74"/>
      <c r="V114" s="73">
        <v>0</v>
      </c>
      <c r="W114" s="73">
        <v>0</v>
      </c>
      <c r="Y114" s="74">
        <v>0</v>
      </c>
      <c r="Z114" s="74"/>
      <c r="AA114" s="74"/>
      <c r="AB114" s="73">
        <v>0</v>
      </c>
      <c r="AD114" s="74">
        <v>0</v>
      </c>
      <c r="AE114" s="74"/>
      <c r="AF114" s="74"/>
      <c r="AG114" s="74">
        <v>0</v>
      </c>
      <c r="AH114" s="74"/>
      <c r="AI114" s="74"/>
      <c r="AJ114" s="74"/>
      <c r="AK114" s="74">
        <v>0</v>
      </c>
      <c r="AL114" s="74"/>
      <c r="AM114" s="74"/>
      <c r="AN114" s="74"/>
    </row>
    <row r="115" spans="2:40" s="60" customFormat="1" ht="6" customHeight="1" x14ac:dyDescent="0.25">
      <c r="B115" s="71"/>
      <c r="C115" s="71"/>
      <c r="D115" s="71"/>
      <c r="E115" s="71"/>
      <c r="F115" s="71"/>
      <c r="G115" s="72"/>
      <c r="H115" s="72"/>
      <c r="I115" s="72"/>
      <c r="J115" s="72"/>
      <c r="K115" s="72"/>
      <c r="L115" s="72"/>
    </row>
    <row r="116" spans="2:40" s="60" customFormat="1" ht="8.25" customHeight="1" x14ac:dyDescent="0.25">
      <c r="B116" s="71" t="s">
        <v>223</v>
      </c>
      <c r="C116" s="71"/>
      <c r="D116" s="71"/>
      <c r="E116" s="71"/>
      <c r="F116" s="71"/>
      <c r="G116" s="72" t="s">
        <v>224</v>
      </c>
      <c r="H116" s="72"/>
      <c r="I116" s="72"/>
      <c r="J116" s="72"/>
      <c r="K116" s="72"/>
      <c r="L116" s="72"/>
      <c r="M116" s="73">
        <v>0</v>
      </c>
      <c r="O116" s="74">
        <v>2375</v>
      </c>
      <c r="P116" s="74"/>
      <c r="Q116" s="74">
        <v>2375</v>
      </c>
      <c r="R116" s="74"/>
      <c r="S116" s="74"/>
      <c r="T116" s="74">
        <v>0</v>
      </c>
      <c r="U116" s="74"/>
      <c r="V116" s="73">
        <v>0</v>
      </c>
      <c r="W116" s="73">
        <v>0</v>
      </c>
      <c r="Y116" s="74">
        <v>2375</v>
      </c>
      <c r="Z116" s="74"/>
      <c r="AA116" s="74"/>
      <c r="AB116" s="73">
        <v>0</v>
      </c>
      <c r="AD116" s="74">
        <v>0</v>
      </c>
      <c r="AE116" s="74"/>
      <c r="AF116" s="74"/>
      <c r="AG116" s="74">
        <v>0</v>
      </c>
      <c r="AH116" s="74"/>
      <c r="AI116" s="74"/>
      <c r="AJ116" s="74"/>
      <c r="AK116" s="74">
        <v>0</v>
      </c>
      <c r="AL116" s="74"/>
      <c r="AM116" s="74"/>
      <c r="AN116" s="74"/>
    </row>
    <row r="117" spans="2:40" s="60" customFormat="1" ht="6" customHeight="1" x14ac:dyDescent="0.25">
      <c r="B117" s="71"/>
      <c r="C117" s="71"/>
      <c r="D117" s="71"/>
      <c r="E117" s="71"/>
      <c r="F117" s="71"/>
      <c r="G117" s="72"/>
      <c r="H117" s="72"/>
      <c r="I117" s="72"/>
      <c r="J117" s="72"/>
      <c r="K117" s="72"/>
      <c r="L117" s="72"/>
    </row>
    <row r="118" spans="2:40" s="60" customFormat="1" ht="8.25" customHeight="1" x14ac:dyDescent="0.25">
      <c r="B118" s="71" t="s">
        <v>225</v>
      </c>
      <c r="C118" s="71"/>
      <c r="D118" s="71"/>
      <c r="E118" s="71"/>
      <c r="F118" s="71"/>
      <c r="G118" s="72" t="s">
        <v>226</v>
      </c>
      <c r="H118" s="72"/>
      <c r="I118" s="72"/>
      <c r="J118" s="72"/>
      <c r="K118" s="72"/>
      <c r="L118" s="72"/>
      <c r="M118" s="73">
        <v>20604</v>
      </c>
      <c r="O118" s="74">
        <v>85243</v>
      </c>
      <c r="P118" s="74"/>
      <c r="Q118" s="74">
        <v>105847</v>
      </c>
      <c r="R118" s="74"/>
      <c r="S118" s="74"/>
      <c r="T118" s="74">
        <v>0</v>
      </c>
      <c r="U118" s="74"/>
      <c r="V118" s="73">
        <v>19150.8</v>
      </c>
      <c r="W118" s="73">
        <v>19150.8</v>
      </c>
      <c r="Y118" s="74">
        <v>19150.8</v>
      </c>
      <c r="Z118" s="74"/>
      <c r="AA118" s="74"/>
      <c r="AB118" s="73">
        <v>1649.85</v>
      </c>
      <c r="AD118" s="74">
        <v>1649.85</v>
      </c>
      <c r="AE118" s="74"/>
      <c r="AF118" s="74"/>
      <c r="AG118" s="74">
        <v>0</v>
      </c>
      <c r="AH118" s="74"/>
      <c r="AI118" s="74"/>
      <c r="AJ118" s="74"/>
      <c r="AK118" s="74">
        <v>18.092907687511218</v>
      </c>
      <c r="AL118" s="74"/>
      <c r="AM118" s="74"/>
      <c r="AN118" s="74"/>
    </row>
    <row r="119" spans="2:40" s="60" customFormat="1" ht="6" customHeight="1" x14ac:dyDescent="0.25">
      <c r="B119" s="71"/>
      <c r="C119" s="71"/>
      <c r="D119" s="71"/>
      <c r="E119" s="71"/>
      <c r="F119" s="71"/>
      <c r="G119" s="72"/>
      <c r="H119" s="72"/>
      <c r="I119" s="72"/>
      <c r="J119" s="72"/>
      <c r="K119" s="72"/>
      <c r="L119" s="72"/>
    </row>
    <row r="120" spans="2:40" s="60" customFormat="1" ht="8.25" customHeight="1" x14ac:dyDescent="0.25">
      <c r="B120" s="71" t="s">
        <v>227</v>
      </c>
      <c r="C120" s="71"/>
      <c r="D120" s="71"/>
      <c r="E120" s="71"/>
      <c r="F120" s="71"/>
      <c r="G120" s="72" t="s">
        <v>228</v>
      </c>
      <c r="H120" s="72"/>
      <c r="I120" s="72"/>
      <c r="J120" s="72"/>
      <c r="K120" s="72"/>
      <c r="L120" s="72"/>
      <c r="M120" s="73">
        <v>433732</v>
      </c>
      <c r="O120" s="74">
        <v>-318608</v>
      </c>
      <c r="P120" s="74"/>
      <c r="Q120" s="74">
        <v>115124</v>
      </c>
      <c r="R120" s="74"/>
      <c r="S120" s="74"/>
      <c r="T120" s="74">
        <v>0</v>
      </c>
      <c r="U120" s="74"/>
      <c r="V120" s="73">
        <v>21448.400000000001</v>
      </c>
      <c r="W120" s="73">
        <v>21448.400000000001</v>
      </c>
      <c r="Y120" s="74">
        <v>22603.4</v>
      </c>
      <c r="Z120" s="74"/>
      <c r="AA120" s="74"/>
      <c r="AB120" s="73">
        <v>51.6</v>
      </c>
      <c r="AD120" s="74">
        <v>51.6</v>
      </c>
      <c r="AE120" s="74"/>
      <c r="AF120" s="74"/>
      <c r="AG120" s="74">
        <v>0</v>
      </c>
      <c r="AH120" s="74"/>
      <c r="AI120" s="74"/>
      <c r="AJ120" s="74"/>
      <c r="AK120" s="74">
        <v>18.63069386053299</v>
      </c>
      <c r="AL120" s="74"/>
      <c r="AM120" s="74"/>
      <c r="AN120" s="74"/>
    </row>
    <row r="121" spans="2:40" s="60" customFormat="1" ht="6" customHeight="1" x14ac:dyDescent="0.25">
      <c r="B121" s="71"/>
      <c r="C121" s="71"/>
      <c r="D121" s="71"/>
      <c r="E121" s="71"/>
      <c r="F121" s="71"/>
      <c r="G121" s="72"/>
      <c r="H121" s="72"/>
      <c r="I121" s="72"/>
      <c r="J121" s="72"/>
      <c r="K121" s="72"/>
      <c r="L121" s="72"/>
    </row>
    <row r="122" spans="2:40" s="60" customFormat="1" ht="8.25" customHeight="1" x14ac:dyDescent="0.25">
      <c r="B122" s="71" t="s">
        <v>229</v>
      </c>
      <c r="C122" s="71"/>
      <c r="D122" s="71"/>
      <c r="E122" s="71"/>
      <c r="F122" s="71"/>
      <c r="G122" s="72" t="s">
        <v>230</v>
      </c>
      <c r="H122" s="72"/>
      <c r="I122" s="72"/>
      <c r="J122" s="72"/>
      <c r="K122" s="72"/>
      <c r="L122" s="72"/>
      <c r="M122" s="73">
        <v>52625</v>
      </c>
      <c r="O122" s="74">
        <v>-5965</v>
      </c>
      <c r="P122" s="74"/>
      <c r="Q122" s="74">
        <v>46660</v>
      </c>
      <c r="R122" s="74"/>
      <c r="S122" s="74"/>
      <c r="T122" s="74">
        <v>0</v>
      </c>
      <c r="U122" s="74"/>
      <c r="V122" s="73">
        <v>0</v>
      </c>
      <c r="W122" s="73">
        <v>0</v>
      </c>
      <c r="Y122" s="74">
        <v>3322.5</v>
      </c>
      <c r="Z122" s="74"/>
      <c r="AA122" s="74"/>
      <c r="AB122" s="73">
        <v>0.38</v>
      </c>
      <c r="AD122" s="74">
        <v>0.38</v>
      </c>
      <c r="AE122" s="74"/>
      <c r="AF122" s="74"/>
      <c r="AG122" s="74">
        <v>0</v>
      </c>
      <c r="AH122" s="74"/>
      <c r="AI122" s="74"/>
      <c r="AJ122" s="74"/>
      <c r="AK122" s="74">
        <v>0</v>
      </c>
      <c r="AL122" s="74"/>
      <c r="AM122" s="74"/>
      <c r="AN122" s="74"/>
    </row>
    <row r="123" spans="2:40" s="60" customFormat="1" ht="6" customHeight="1" x14ac:dyDescent="0.25">
      <c r="B123" s="71"/>
      <c r="C123" s="71"/>
      <c r="D123" s="71"/>
      <c r="E123" s="71"/>
      <c r="F123" s="71"/>
      <c r="G123" s="72"/>
      <c r="H123" s="72"/>
      <c r="I123" s="72"/>
      <c r="J123" s="72"/>
      <c r="K123" s="72"/>
      <c r="L123" s="72"/>
    </row>
    <row r="124" spans="2:40" s="60" customFormat="1" ht="8.25" customHeight="1" x14ac:dyDescent="0.25">
      <c r="B124" s="71" t="s">
        <v>231</v>
      </c>
      <c r="C124" s="71"/>
      <c r="D124" s="71"/>
      <c r="E124" s="71"/>
      <c r="F124" s="71"/>
      <c r="G124" s="72" t="s">
        <v>232</v>
      </c>
      <c r="H124" s="72"/>
      <c r="I124" s="72"/>
      <c r="J124" s="72"/>
      <c r="K124" s="72"/>
      <c r="L124" s="72"/>
      <c r="M124" s="73">
        <v>0</v>
      </c>
      <c r="O124" s="74">
        <v>2190</v>
      </c>
      <c r="P124" s="74"/>
      <c r="Q124" s="74">
        <v>2190</v>
      </c>
      <c r="R124" s="74"/>
      <c r="S124" s="74"/>
      <c r="T124" s="74">
        <v>0</v>
      </c>
      <c r="U124" s="74"/>
      <c r="V124" s="73">
        <v>0</v>
      </c>
      <c r="W124" s="73">
        <v>0</v>
      </c>
      <c r="Y124" s="74">
        <v>0</v>
      </c>
      <c r="Z124" s="74"/>
      <c r="AA124" s="74"/>
      <c r="AB124" s="73">
        <v>0</v>
      </c>
      <c r="AD124" s="74">
        <v>0</v>
      </c>
      <c r="AE124" s="74"/>
      <c r="AF124" s="74"/>
      <c r="AG124" s="74">
        <v>0</v>
      </c>
      <c r="AH124" s="74"/>
      <c r="AI124" s="74"/>
      <c r="AJ124" s="74"/>
      <c r="AK124" s="74">
        <v>0</v>
      </c>
      <c r="AL124" s="74"/>
      <c r="AM124" s="74"/>
      <c r="AN124" s="74"/>
    </row>
    <row r="125" spans="2:40" s="60" customFormat="1" ht="6" customHeight="1" x14ac:dyDescent="0.25">
      <c r="B125" s="71"/>
      <c r="C125" s="71"/>
      <c r="D125" s="71"/>
      <c r="E125" s="71"/>
      <c r="F125" s="71"/>
      <c r="G125" s="72"/>
      <c r="H125" s="72"/>
      <c r="I125" s="72"/>
      <c r="J125" s="72"/>
      <c r="K125" s="72"/>
      <c r="L125" s="72"/>
    </row>
    <row r="126" spans="2:40" s="60" customFormat="1" ht="8.25" customHeight="1" x14ac:dyDescent="0.25">
      <c r="B126" s="71" t="s">
        <v>233</v>
      </c>
      <c r="C126" s="71"/>
      <c r="D126" s="71"/>
      <c r="E126" s="71"/>
      <c r="F126" s="71"/>
      <c r="G126" s="72" t="s">
        <v>234</v>
      </c>
      <c r="H126" s="72"/>
      <c r="I126" s="72"/>
      <c r="J126" s="72"/>
      <c r="K126" s="72"/>
      <c r="L126" s="72"/>
      <c r="M126" s="73">
        <v>2450</v>
      </c>
      <c r="O126" s="74">
        <v>-2450</v>
      </c>
      <c r="P126" s="74"/>
      <c r="Q126" s="74">
        <v>0</v>
      </c>
      <c r="R126" s="74"/>
      <c r="S126" s="74"/>
      <c r="T126" s="74">
        <v>0</v>
      </c>
      <c r="U126" s="74"/>
      <c r="V126" s="73">
        <v>0</v>
      </c>
      <c r="W126" s="73">
        <v>0</v>
      </c>
      <c r="Y126" s="74">
        <v>0</v>
      </c>
      <c r="Z126" s="74"/>
      <c r="AA126" s="74"/>
      <c r="AB126" s="73">
        <v>0</v>
      </c>
      <c r="AD126" s="74">
        <v>0</v>
      </c>
      <c r="AE126" s="74"/>
      <c r="AF126" s="74"/>
      <c r="AG126" s="74">
        <v>0</v>
      </c>
      <c r="AH126" s="74"/>
      <c r="AI126" s="74"/>
      <c r="AJ126" s="74"/>
      <c r="AK126" s="74">
        <v>0</v>
      </c>
      <c r="AL126" s="74"/>
      <c r="AM126" s="74"/>
      <c r="AN126" s="74"/>
    </row>
    <row r="127" spans="2:40" s="60" customFormat="1" ht="6" customHeight="1" x14ac:dyDescent="0.25">
      <c r="B127" s="71"/>
      <c r="C127" s="71"/>
      <c r="D127" s="71"/>
      <c r="E127" s="71"/>
      <c r="F127" s="71"/>
      <c r="G127" s="72"/>
      <c r="H127" s="72"/>
      <c r="I127" s="72"/>
      <c r="J127" s="72"/>
      <c r="K127" s="72"/>
      <c r="L127" s="72"/>
    </row>
    <row r="128" spans="2:40" s="60" customFormat="1" ht="8.25" customHeight="1" x14ac:dyDescent="0.25">
      <c r="B128" s="71" t="s">
        <v>235</v>
      </c>
      <c r="C128" s="71"/>
      <c r="D128" s="71"/>
      <c r="E128" s="71"/>
      <c r="F128" s="71"/>
      <c r="G128" s="72" t="s">
        <v>236</v>
      </c>
      <c r="H128" s="72"/>
      <c r="I128" s="72"/>
      <c r="J128" s="72"/>
      <c r="K128" s="72"/>
      <c r="L128" s="72"/>
      <c r="M128" s="73">
        <v>0</v>
      </c>
      <c r="O128" s="74">
        <v>600</v>
      </c>
      <c r="P128" s="74"/>
      <c r="Q128" s="74">
        <v>600</v>
      </c>
      <c r="R128" s="74"/>
      <c r="S128" s="74"/>
      <c r="T128" s="74">
        <v>0</v>
      </c>
      <c r="U128" s="74"/>
      <c r="V128" s="73">
        <v>0</v>
      </c>
      <c r="W128" s="73">
        <v>0</v>
      </c>
      <c r="Y128" s="74">
        <v>0</v>
      </c>
      <c r="Z128" s="74"/>
      <c r="AA128" s="74"/>
      <c r="AB128" s="73">
        <v>0</v>
      </c>
      <c r="AD128" s="74">
        <v>0</v>
      </c>
      <c r="AE128" s="74"/>
      <c r="AF128" s="74"/>
      <c r="AG128" s="74">
        <v>0</v>
      </c>
      <c r="AH128" s="74"/>
      <c r="AI128" s="74"/>
      <c r="AJ128" s="74"/>
      <c r="AK128" s="74">
        <v>0</v>
      </c>
      <c r="AL128" s="74"/>
      <c r="AM128" s="74"/>
      <c r="AN128" s="74"/>
    </row>
    <row r="129" spans="2:40" s="60" customFormat="1" ht="6" customHeight="1" x14ac:dyDescent="0.25">
      <c r="B129" s="71"/>
      <c r="C129" s="71"/>
      <c r="D129" s="71"/>
      <c r="E129" s="71"/>
      <c r="F129" s="71"/>
      <c r="G129" s="72"/>
      <c r="H129" s="72"/>
      <c r="I129" s="72"/>
      <c r="J129" s="72"/>
      <c r="K129" s="72"/>
      <c r="L129" s="72"/>
    </row>
    <row r="130" spans="2:40" s="60" customFormat="1" ht="8.25" customHeight="1" x14ac:dyDescent="0.25">
      <c r="B130" s="71" t="s">
        <v>237</v>
      </c>
      <c r="C130" s="71"/>
      <c r="D130" s="71"/>
      <c r="E130" s="71"/>
      <c r="F130" s="71"/>
      <c r="G130" s="72" t="s">
        <v>238</v>
      </c>
      <c r="H130" s="72"/>
      <c r="I130" s="72"/>
      <c r="J130" s="72"/>
      <c r="K130" s="72"/>
      <c r="L130" s="72"/>
      <c r="M130" s="73">
        <v>502120</v>
      </c>
      <c r="O130" s="74">
        <v>-502120</v>
      </c>
      <c r="P130" s="74"/>
      <c r="Q130" s="74">
        <v>0</v>
      </c>
      <c r="R130" s="74"/>
      <c r="S130" s="74"/>
      <c r="T130" s="74">
        <v>0</v>
      </c>
      <c r="U130" s="74"/>
      <c r="V130" s="73">
        <v>0</v>
      </c>
      <c r="W130" s="73">
        <v>0</v>
      </c>
      <c r="Y130" s="74">
        <v>0</v>
      </c>
      <c r="Z130" s="74"/>
      <c r="AA130" s="74"/>
      <c r="AB130" s="73">
        <v>0</v>
      </c>
      <c r="AD130" s="74">
        <v>0</v>
      </c>
      <c r="AE130" s="74"/>
      <c r="AF130" s="74"/>
      <c r="AG130" s="74">
        <v>0</v>
      </c>
      <c r="AH130" s="74"/>
      <c r="AI130" s="74"/>
      <c r="AJ130" s="74"/>
      <c r="AK130" s="74">
        <v>0</v>
      </c>
      <c r="AL130" s="74"/>
      <c r="AM130" s="74"/>
      <c r="AN130" s="74"/>
    </row>
    <row r="131" spans="2:40" s="60" customFormat="1" ht="6" customHeight="1" x14ac:dyDescent="0.25">
      <c r="B131" s="71"/>
      <c r="C131" s="71"/>
      <c r="D131" s="71"/>
      <c r="E131" s="71"/>
      <c r="F131" s="71"/>
      <c r="G131" s="72"/>
      <c r="H131" s="72"/>
      <c r="I131" s="72"/>
      <c r="J131" s="72"/>
      <c r="K131" s="72"/>
      <c r="L131" s="72"/>
    </row>
    <row r="132" spans="2:40" s="60" customFormat="1" ht="8.25" customHeight="1" x14ac:dyDescent="0.25">
      <c r="B132" s="71" t="s">
        <v>239</v>
      </c>
      <c r="C132" s="71"/>
      <c r="D132" s="71"/>
      <c r="E132" s="71"/>
      <c r="F132" s="71"/>
      <c r="G132" s="72" t="s">
        <v>240</v>
      </c>
      <c r="H132" s="72"/>
      <c r="I132" s="72"/>
      <c r="J132" s="72"/>
      <c r="K132" s="72"/>
      <c r="L132" s="72"/>
      <c r="M132" s="73">
        <v>3392</v>
      </c>
      <c r="O132" s="74">
        <v>-2867</v>
      </c>
      <c r="P132" s="74"/>
      <c r="Q132" s="74">
        <v>525</v>
      </c>
      <c r="R132" s="74"/>
      <c r="S132" s="74"/>
      <c r="T132" s="74">
        <v>0</v>
      </c>
      <c r="U132" s="74"/>
      <c r="V132" s="73">
        <v>0</v>
      </c>
      <c r="W132" s="73">
        <v>0</v>
      </c>
      <c r="Y132" s="74">
        <v>0</v>
      </c>
      <c r="Z132" s="74"/>
      <c r="AA132" s="74"/>
      <c r="AB132" s="73">
        <v>0</v>
      </c>
      <c r="AD132" s="74">
        <v>0</v>
      </c>
      <c r="AE132" s="74"/>
      <c r="AF132" s="74"/>
      <c r="AG132" s="74">
        <v>0</v>
      </c>
      <c r="AH132" s="74"/>
      <c r="AI132" s="74"/>
      <c r="AJ132" s="74"/>
      <c r="AK132" s="74">
        <v>0</v>
      </c>
      <c r="AL132" s="74"/>
      <c r="AM132" s="74"/>
      <c r="AN132" s="74"/>
    </row>
    <row r="133" spans="2:40" s="60" customFormat="1" ht="6" customHeight="1" x14ac:dyDescent="0.25">
      <c r="B133" s="71"/>
      <c r="C133" s="71"/>
      <c r="D133" s="71"/>
      <c r="E133" s="71"/>
      <c r="F133" s="71"/>
      <c r="G133" s="72"/>
      <c r="H133" s="72"/>
      <c r="I133" s="72"/>
      <c r="J133" s="72"/>
      <c r="K133" s="72"/>
      <c r="L133" s="72"/>
    </row>
    <row r="134" spans="2:40" s="60" customFormat="1" ht="8.25" customHeight="1" x14ac:dyDescent="0.25">
      <c r="B134" s="71" t="s">
        <v>241</v>
      </c>
      <c r="C134" s="71"/>
      <c r="D134" s="71"/>
      <c r="E134" s="71"/>
      <c r="F134" s="71"/>
      <c r="G134" s="72" t="s">
        <v>242</v>
      </c>
      <c r="H134" s="72"/>
      <c r="I134" s="72"/>
      <c r="J134" s="72"/>
      <c r="K134" s="72"/>
      <c r="L134" s="72"/>
      <c r="M134" s="73">
        <v>375502</v>
      </c>
      <c r="O134" s="74">
        <v>-358317</v>
      </c>
      <c r="P134" s="74"/>
      <c r="Q134" s="74">
        <v>17185</v>
      </c>
      <c r="R134" s="74"/>
      <c r="S134" s="74"/>
      <c r="T134" s="74">
        <v>0</v>
      </c>
      <c r="U134" s="74"/>
      <c r="V134" s="73">
        <v>1860</v>
      </c>
      <c r="W134" s="73">
        <v>1860</v>
      </c>
      <c r="Y134" s="74">
        <v>3880</v>
      </c>
      <c r="Z134" s="74"/>
      <c r="AA134" s="74"/>
      <c r="AB134" s="73">
        <v>5251.22</v>
      </c>
      <c r="AD134" s="74">
        <v>5251.22</v>
      </c>
      <c r="AE134" s="74"/>
      <c r="AF134" s="74"/>
      <c r="AG134" s="74">
        <v>0</v>
      </c>
      <c r="AH134" s="74"/>
      <c r="AI134" s="74"/>
      <c r="AJ134" s="74"/>
      <c r="AK134" s="74">
        <v>10.823392493453593</v>
      </c>
      <c r="AL134" s="74"/>
      <c r="AM134" s="74"/>
      <c r="AN134" s="74"/>
    </row>
    <row r="135" spans="2:40" s="60" customFormat="1" ht="6" customHeight="1" x14ac:dyDescent="0.25">
      <c r="B135" s="71"/>
      <c r="C135" s="71"/>
      <c r="D135" s="71"/>
      <c r="E135" s="71"/>
      <c r="F135" s="71"/>
      <c r="G135" s="72"/>
      <c r="H135" s="72"/>
      <c r="I135" s="72"/>
      <c r="J135" s="72"/>
      <c r="K135" s="72"/>
      <c r="L135" s="72"/>
    </row>
    <row r="136" spans="2:40" s="60" customFormat="1" ht="8.25" customHeight="1" x14ac:dyDescent="0.25">
      <c r="B136" s="71" t="s">
        <v>243</v>
      </c>
      <c r="C136" s="71"/>
      <c r="D136" s="71"/>
      <c r="E136" s="71"/>
      <c r="F136" s="71"/>
      <c r="G136" s="72" t="s">
        <v>244</v>
      </c>
      <c r="H136" s="72"/>
      <c r="I136" s="72"/>
      <c r="J136" s="72"/>
      <c r="K136" s="72"/>
      <c r="L136" s="72"/>
      <c r="M136" s="73">
        <v>2024550</v>
      </c>
      <c r="O136" s="74">
        <v>-1482055</v>
      </c>
      <c r="P136" s="74"/>
      <c r="Q136" s="74">
        <v>542495</v>
      </c>
      <c r="R136" s="74"/>
      <c r="S136" s="74"/>
      <c r="T136" s="74">
        <v>0</v>
      </c>
      <c r="U136" s="74"/>
      <c r="V136" s="73">
        <v>1151</v>
      </c>
      <c r="W136" s="73">
        <v>1151</v>
      </c>
      <c r="Y136" s="74">
        <v>1151</v>
      </c>
      <c r="Z136" s="74"/>
      <c r="AA136" s="74"/>
      <c r="AB136" s="73">
        <v>99</v>
      </c>
      <c r="AD136" s="74">
        <v>99</v>
      </c>
      <c r="AE136" s="74"/>
      <c r="AF136" s="74"/>
      <c r="AG136" s="74">
        <v>0</v>
      </c>
      <c r="AH136" s="74"/>
      <c r="AI136" s="74"/>
      <c r="AJ136" s="74"/>
      <c r="AK136" s="74">
        <v>0.21216785408160443</v>
      </c>
      <c r="AL136" s="74"/>
      <c r="AM136" s="74"/>
      <c r="AN136" s="74"/>
    </row>
    <row r="137" spans="2:40" s="60" customFormat="1" ht="6" customHeight="1" x14ac:dyDescent="0.25">
      <c r="B137" s="71"/>
      <c r="C137" s="71"/>
      <c r="D137" s="71"/>
      <c r="E137" s="71"/>
      <c r="F137" s="71"/>
      <c r="G137" s="72"/>
      <c r="H137" s="72"/>
      <c r="I137" s="72"/>
      <c r="J137" s="72"/>
      <c r="K137" s="72"/>
      <c r="L137" s="72"/>
    </row>
    <row r="138" spans="2:40" s="60" customFormat="1" ht="8.25" customHeight="1" x14ac:dyDescent="0.25">
      <c r="B138" s="71" t="s">
        <v>245</v>
      </c>
      <c r="C138" s="71"/>
      <c r="D138" s="71"/>
      <c r="E138" s="71"/>
      <c r="F138" s="71"/>
      <c r="G138" s="75" t="s">
        <v>246</v>
      </c>
      <c r="H138" s="75"/>
      <c r="I138" s="75"/>
      <c r="J138" s="75"/>
      <c r="K138" s="75"/>
      <c r="L138" s="75"/>
      <c r="M138" s="73">
        <v>0</v>
      </c>
      <c r="O138" s="74">
        <v>0</v>
      </c>
      <c r="P138" s="74"/>
      <c r="Q138" s="74">
        <v>0</v>
      </c>
      <c r="R138" s="74"/>
      <c r="S138" s="74"/>
      <c r="T138" s="74">
        <v>0</v>
      </c>
      <c r="U138" s="74"/>
      <c r="V138" s="73">
        <v>0</v>
      </c>
      <c r="W138" s="73">
        <v>0</v>
      </c>
      <c r="Y138" s="74">
        <v>0</v>
      </c>
      <c r="Z138" s="74"/>
      <c r="AA138" s="74"/>
      <c r="AB138" s="73">
        <v>0</v>
      </c>
      <c r="AD138" s="74">
        <v>0</v>
      </c>
      <c r="AE138" s="74"/>
      <c r="AF138" s="74"/>
      <c r="AG138" s="74">
        <v>0</v>
      </c>
      <c r="AH138" s="74"/>
      <c r="AI138" s="74"/>
      <c r="AJ138" s="74"/>
      <c r="AK138" s="74">
        <v>0</v>
      </c>
      <c r="AL138" s="74"/>
      <c r="AM138" s="74"/>
      <c r="AN138" s="74"/>
    </row>
    <row r="139" spans="2:40" s="60" customFormat="1" ht="8.25" customHeight="1" x14ac:dyDescent="0.25">
      <c r="G139" s="75"/>
      <c r="H139" s="75"/>
      <c r="I139" s="75"/>
      <c r="J139" s="75"/>
      <c r="K139" s="75"/>
      <c r="L139" s="75"/>
    </row>
    <row r="140" spans="2:40" s="60" customFormat="1" ht="8.25" customHeight="1" x14ac:dyDescent="0.25">
      <c r="B140" s="71" t="s">
        <v>247</v>
      </c>
      <c r="C140" s="71"/>
      <c r="D140" s="71"/>
      <c r="E140" s="71"/>
      <c r="F140" s="71"/>
      <c r="G140" s="72" t="s">
        <v>248</v>
      </c>
      <c r="H140" s="72"/>
      <c r="I140" s="72"/>
      <c r="J140" s="72"/>
      <c r="K140" s="72"/>
      <c r="L140" s="72"/>
      <c r="M140" s="73">
        <v>532253</v>
      </c>
      <c r="O140" s="74">
        <v>-313159</v>
      </c>
      <c r="P140" s="74"/>
      <c r="Q140" s="74">
        <v>219094</v>
      </c>
      <c r="R140" s="74"/>
      <c r="S140" s="74"/>
      <c r="T140" s="74">
        <v>0</v>
      </c>
      <c r="U140" s="74"/>
      <c r="V140" s="73">
        <v>38050</v>
      </c>
      <c r="W140" s="73">
        <v>38050</v>
      </c>
      <c r="Y140" s="74">
        <v>38050</v>
      </c>
      <c r="Z140" s="74"/>
      <c r="AA140" s="74"/>
      <c r="AB140" s="73">
        <v>1860.7</v>
      </c>
      <c r="AD140" s="74">
        <v>1860.7</v>
      </c>
      <c r="AE140" s="74"/>
      <c r="AF140" s="74"/>
      <c r="AG140" s="74">
        <v>0</v>
      </c>
      <c r="AH140" s="74"/>
      <c r="AI140" s="74"/>
      <c r="AJ140" s="74"/>
      <c r="AK140" s="74">
        <v>17.366974905748219</v>
      </c>
      <c r="AL140" s="74"/>
      <c r="AM140" s="74"/>
      <c r="AN140" s="74"/>
    </row>
    <row r="141" spans="2:40" s="60" customFormat="1" ht="6" customHeight="1" x14ac:dyDescent="0.25">
      <c r="B141" s="71"/>
      <c r="C141" s="71"/>
      <c r="D141" s="71"/>
      <c r="E141" s="71"/>
      <c r="F141" s="71"/>
      <c r="G141" s="72"/>
      <c r="H141" s="72"/>
      <c r="I141" s="72"/>
      <c r="J141" s="72"/>
      <c r="K141" s="72"/>
      <c r="L141" s="72"/>
    </row>
    <row r="142" spans="2:40" s="60" customFormat="1" ht="8.25" customHeight="1" x14ac:dyDescent="0.25">
      <c r="B142" s="71" t="s">
        <v>249</v>
      </c>
      <c r="C142" s="71"/>
      <c r="D142" s="71"/>
      <c r="E142" s="71"/>
      <c r="F142" s="71"/>
      <c r="G142" s="75" t="s">
        <v>250</v>
      </c>
      <c r="H142" s="75"/>
      <c r="I142" s="75"/>
      <c r="J142" s="75"/>
      <c r="K142" s="75"/>
      <c r="L142" s="75"/>
      <c r="M142" s="73">
        <v>107165</v>
      </c>
      <c r="O142" s="74">
        <v>98724</v>
      </c>
      <c r="P142" s="74"/>
      <c r="Q142" s="74">
        <v>205889</v>
      </c>
      <c r="R142" s="74"/>
      <c r="S142" s="74"/>
      <c r="T142" s="74">
        <v>0</v>
      </c>
      <c r="U142" s="74"/>
      <c r="V142" s="73">
        <v>9215.5</v>
      </c>
      <c r="W142" s="73">
        <v>9215.5</v>
      </c>
      <c r="Y142" s="74">
        <v>50568.47</v>
      </c>
      <c r="Z142" s="74"/>
      <c r="AA142" s="74"/>
      <c r="AB142" s="73">
        <v>6595.53</v>
      </c>
      <c r="AD142" s="74">
        <v>6595.53</v>
      </c>
      <c r="AE142" s="74"/>
      <c r="AF142" s="74"/>
      <c r="AG142" s="74">
        <v>0</v>
      </c>
      <c r="AH142" s="74"/>
      <c r="AI142" s="74"/>
      <c r="AJ142" s="74"/>
      <c r="AK142" s="74">
        <v>4.4759554905798753</v>
      </c>
      <c r="AL142" s="74"/>
      <c r="AM142" s="74"/>
      <c r="AN142" s="74"/>
    </row>
    <row r="143" spans="2:40" s="60" customFormat="1" ht="8.25" customHeight="1" x14ac:dyDescent="0.25">
      <c r="G143" s="75"/>
      <c r="H143" s="75"/>
      <c r="I143" s="75"/>
      <c r="J143" s="75"/>
      <c r="K143" s="75"/>
      <c r="L143" s="75"/>
    </row>
    <row r="144" spans="2:40" s="60" customFormat="1" ht="8.25" customHeight="1" x14ac:dyDescent="0.25">
      <c r="B144" s="71" t="s">
        <v>251</v>
      </c>
      <c r="C144" s="71"/>
      <c r="D144" s="71"/>
      <c r="E144" s="71"/>
      <c r="F144" s="71"/>
      <c r="G144" s="72" t="s">
        <v>252</v>
      </c>
      <c r="H144" s="72"/>
      <c r="I144" s="72"/>
      <c r="J144" s="72"/>
      <c r="K144" s="72"/>
      <c r="L144" s="72"/>
      <c r="M144" s="73">
        <v>33165</v>
      </c>
      <c r="O144" s="74">
        <v>-23705</v>
      </c>
      <c r="P144" s="74"/>
      <c r="Q144" s="74">
        <v>9460</v>
      </c>
      <c r="R144" s="74"/>
      <c r="S144" s="74"/>
      <c r="T144" s="74">
        <v>0</v>
      </c>
      <c r="U144" s="74"/>
      <c r="V144" s="73">
        <v>420</v>
      </c>
      <c r="W144" s="73">
        <v>420</v>
      </c>
      <c r="Y144" s="74">
        <v>420</v>
      </c>
      <c r="Z144" s="74"/>
      <c r="AA144" s="74"/>
      <c r="AB144" s="73">
        <v>3925</v>
      </c>
      <c r="AD144" s="74">
        <v>3925</v>
      </c>
      <c r="AE144" s="74"/>
      <c r="AF144" s="74"/>
      <c r="AG144" s="74">
        <v>0</v>
      </c>
      <c r="AH144" s="74"/>
      <c r="AI144" s="74"/>
      <c r="AJ144" s="74"/>
      <c r="AK144" s="74">
        <v>4.4397463002114161</v>
      </c>
      <c r="AL144" s="74"/>
      <c r="AM144" s="74"/>
      <c r="AN144" s="74"/>
    </row>
    <row r="145" spans="2:40" s="60" customFormat="1" ht="6" customHeight="1" x14ac:dyDescent="0.25">
      <c r="B145" s="71"/>
      <c r="C145" s="71"/>
      <c r="D145" s="71"/>
      <c r="E145" s="71"/>
      <c r="F145" s="71"/>
      <c r="G145" s="72"/>
      <c r="H145" s="72"/>
      <c r="I145" s="72"/>
      <c r="J145" s="72"/>
      <c r="K145" s="72"/>
      <c r="L145" s="72"/>
    </row>
    <row r="146" spans="2:40" s="60" customFormat="1" ht="8.25" customHeight="1" x14ac:dyDescent="0.25">
      <c r="B146" s="71" t="s">
        <v>253</v>
      </c>
      <c r="C146" s="71"/>
      <c r="D146" s="71"/>
      <c r="E146" s="71"/>
      <c r="F146" s="71"/>
      <c r="G146" s="72" t="s">
        <v>254</v>
      </c>
      <c r="H146" s="72"/>
      <c r="I146" s="72"/>
      <c r="J146" s="72"/>
      <c r="K146" s="72"/>
      <c r="L146" s="72"/>
      <c r="M146" s="73">
        <v>0</v>
      </c>
      <c r="O146" s="74">
        <v>3064</v>
      </c>
      <c r="P146" s="74"/>
      <c r="Q146" s="74">
        <v>3064</v>
      </c>
      <c r="R146" s="74"/>
      <c r="S146" s="74"/>
      <c r="T146" s="74">
        <v>0</v>
      </c>
      <c r="U146" s="74"/>
      <c r="V146" s="73">
        <v>0</v>
      </c>
      <c r="W146" s="73">
        <v>0</v>
      </c>
      <c r="Y146" s="74">
        <v>3064</v>
      </c>
      <c r="Z146" s="74"/>
      <c r="AA146" s="74"/>
      <c r="AB146" s="73">
        <v>0</v>
      </c>
      <c r="AD146" s="74">
        <v>0</v>
      </c>
      <c r="AE146" s="74"/>
      <c r="AF146" s="74"/>
      <c r="AG146" s="74">
        <v>0</v>
      </c>
      <c r="AH146" s="74"/>
      <c r="AI146" s="74"/>
      <c r="AJ146" s="74"/>
      <c r="AK146" s="74">
        <v>0</v>
      </c>
      <c r="AL146" s="74"/>
      <c r="AM146" s="74"/>
      <c r="AN146" s="74"/>
    </row>
    <row r="147" spans="2:40" s="60" customFormat="1" ht="6" customHeight="1" x14ac:dyDescent="0.25">
      <c r="B147" s="71"/>
      <c r="C147" s="71"/>
      <c r="D147" s="71"/>
      <c r="E147" s="71"/>
      <c r="F147" s="71"/>
      <c r="G147" s="72"/>
      <c r="H147" s="72"/>
      <c r="I147" s="72"/>
      <c r="J147" s="72"/>
      <c r="K147" s="72"/>
      <c r="L147" s="72"/>
    </row>
    <row r="148" spans="2:40" s="60" customFormat="1" ht="8.25" customHeight="1" x14ac:dyDescent="0.25">
      <c r="B148" s="71" t="s">
        <v>255</v>
      </c>
      <c r="C148" s="71"/>
      <c r="D148" s="71"/>
      <c r="E148" s="71"/>
      <c r="F148" s="71"/>
      <c r="G148" s="72" t="s">
        <v>256</v>
      </c>
      <c r="H148" s="72"/>
      <c r="I148" s="72"/>
      <c r="J148" s="72"/>
      <c r="K148" s="72"/>
      <c r="L148" s="72"/>
      <c r="M148" s="73">
        <v>4120</v>
      </c>
      <c r="O148" s="74">
        <v>32930</v>
      </c>
      <c r="P148" s="74"/>
      <c r="Q148" s="74">
        <v>37050</v>
      </c>
      <c r="R148" s="74"/>
      <c r="S148" s="74"/>
      <c r="T148" s="74">
        <v>0</v>
      </c>
      <c r="U148" s="74"/>
      <c r="V148" s="73">
        <v>0</v>
      </c>
      <c r="W148" s="73">
        <v>0</v>
      </c>
      <c r="Y148" s="74">
        <v>0</v>
      </c>
      <c r="Z148" s="74"/>
      <c r="AA148" s="74"/>
      <c r="AB148" s="73">
        <v>0</v>
      </c>
      <c r="AD148" s="74">
        <v>0</v>
      </c>
      <c r="AE148" s="74"/>
      <c r="AF148" s="74"/>
      <c r="AG148" s="74">
        <v>0</v>
      </c>
      <c r="AH148" s="74"/>
      <c r="AI148" s="74"/>
      <c r="AJ148" s="74"/>
      <c r="AK148" s="74">
        <v>0</v>
      </c>
      <c r="AL148" s="74"/>
      <c r="AM148" s="74"/>
      <c r="AN148" s="74"/>
    </row>
    <row r="149" spans="2:40" s="60" customFormat="1" ht="6" customHeight="1" x14ac:dyDescent="0.25">
      <c r="B149" s="71"/>
      <c r="C149" s="71"/>
      <c r="D149" s="71"/>
      <c r="E149" s="71"/>
      <c r="F149" s="71"/>
      <c r="G149" s="72"/>
      <c r="H149" s="72"/>
      <c r="I149" s="72"/>
      <c r="J149" s="72"/>
      <c r="K149" s="72"/>
      <c r="L149" s="72"/>
    </row>
    <row r="150" spans="2:40" s="60" customFormat="1" ht="8.25" customHeight="1" x14ac:dyDescent="0.25">
      <c r="B150" s="71" t="s">
        <v>257</v>
      </c>
      <c r="C150" s="71"/>
      <c r="D150" s="71"/>
      <c r="E150" s="71"/>
      <c r="F150" s="71"/>
      <c r="G150" s="72" t="s">
        <v>258</v>
      </c>
      <c r="H150" s="72"/>
      <c r="I150" s="72"/>
      <c r="J150" s="72"/>
      <c r="K150" s="72"/>
      <c r="L150" s="72"/>
      <c r="M150" s="73">
        <v>2000</v>
      </c>
      <c r="O150" s="74">
        <v>3301111</v>
      </c>
      <c r="P150" s="74"/>
      <c r="Q150" s="74">
        <v>3303111</v>
      </c>
      <c r="R150" s="74"/>
      <c r="S150" s="74"/>
      <c r="T150" s="74">
        <v>0</v>
      </c>
      <c r="U150" s="74"/>
      <c r="V150" s="73">
        <v>8330</v>
      </c>
      <c r="W150" s="73">
        <v>8330</v>
      </c>
      <c r="Y150" s="74">
        <v>8330</v>
      </c>
      <c r="Z150" s="74"/>
      <c r="AA150" s="74"/>
      <c r="AB150" s="73">
        <v>129083</v>
      </c>
      <c r="AD150" s="74">
        <v>129083</v>
      </c>
      <c r="AE150" s="74"/>
      <c r="AF150" s="74"/>
      <c r="AG150" s="74">
        <v>0</v>
      </c>
      <c r="AH150" s="74"/>
      <c r="AI150" s="74"/>
      <c r="AJ150" s="74"/>
      <c r="AK150" s="74">
        <v>0.25218649933350712</v>
      </c>
      <c r="AL150" s="74"/>
      <c r="AM150" s="74"/>
      <c r="AN150" s="74"/>
    </row>
    <row r="151" spans="2:40" s="60" customFormat="1" ht="6" customHeight="1" x14ac:dyDescent="0.25">
      <c r="B151" s="71"/>
      <c r="C151" s="71"/>
      <c r="D151" s="71"/>
      <c r="E151" s="71"/>
      <c r="F151" s="71"/>
      <c r="G151" s="72"/>
      <c r="H151" s="72"/>
      <c r="I151" s="72"/>
      <c r="J151" s="72"/>
      <c r="K151" s="72"/>
      <c r="L151" s="72"/>
    </row>
    <row r="152" spans="2:40" s="60" customFormat="1" ht="8.25" customHeight="1" x14ac:dyDescent="0.25">
      <c r="B152" s="71" t="s">
        <v>259</v>
      </c>
      <c r="C152" s="71"/>
      <c r="D152" s="71"/>
      <c r="E152" s="71"/>
      <c r="F152" s="71"/>
      <c r="G152" s="75" t="s">
        <v>260</v>
      </c>
      <c r="H152" s="75"/>
      <c r="I152" s="75"/>
      <c r="J152" s="75"/>
      <c r="K152" s="75"/>
      <c r="L152" s="75"/>
      <c r="M152" s="73">
        <v>2000</v>
      </c>
      <c r="O152" s="74">
        <v>2602537</v>
      </c>
      <c r="P152" s="74"/>
      <c r="Q152" s="74">
        <v>2604537</v>
      </c>
      <c r="R152" s="74"/>
      <c r="S152" s="74"/>
      <c r="T152" s="74">
        <v>0</v>
      </c>
      <c r="U152" s="74"/>
      <c r="V152" s="73">
        <v>5162</v>
      </c>
      <c r="W152" s="73">
        <v>5162</v>
      </c>
      <c r="Y152" s="74">
        <v>5162</v>
      </c>
      <c r="Z152" s="74"/>
      <c r="AA152" s="74"/>
      <c r="AB152" s="73">
        <v>96473.7</v>
      </c>
      <c r="AD152" s="74">
        <v>96473.7</v>
      </c>
      <c r="AE152" s="74"/>
      <c r="AF152" s="74"/>
      <c r="AG152" s="74">
        <v>0</v>
      </c>
      <c r="AH152" s="74"/>
      <c r="AI152" s="74"/>
      <c r="AJ152" s="74"/>
      <c r="AK152" s="74">
        <v>0.19819261542454569</v>
      </c>
      <c r="AL152" s="74"/>
      <c r="AM152" s="74"/>
      <c r="AN152" s="74"/>
    </row>
    <row r="153" spans="2:40" s="60" customFormat="1" ht="8.25" customHeight="1" x14ac:dyDescent="0.25">
      <c r="G153" s="75"/>
      <c r="H153" s="75"/>
      <c r="I153" s="75"/>
      <c r="J153" s="75"/>
      <c r="K153" s="75"/>
      <c r="L153" s="75"/>
    </row>
    <row r="154" spans="2:40" s="60" customFormat="1" ht="8.25" customHeight="1" x14ac:dyDescent="0.25">
      <c r="B154" s="71" t="s">
        <v>261</v>
      </c>
      <c r="C154" s="71"/>
      <c r="D154" s="71"/>
      <c r="E154" s="71"/>
      <c r="F154" s="71"/>
      <c r="G154" s="72" t="s">
        <v>262</v>
      </c>
      <c r="H154" s="72"/>
      <c r="I154" s="72"/>
      <c r="J154" s="72"/>
      <c r="K154" s="72"/>
      <c r="L154" s="72"/>
      <c r="M154" s="73">
        <v>80</v>
      </c>
      <c r="O154" s="74">
        <v>651752</v>
      </c>
      <c r="P154" s="74"/>
      <c r="Q154" s="74">
        <v>651832</v>
      </c>
      <c r="R154" s="74"/>
      <c r="S154" s="74"/>
      <c r="T154" s="74">
        <v>0</v>
      </c>
      <c r="U154" s="74"/>
      <c r="V154" s="73">
        <v>7114</v>
      </c>
      <c r="W154" s="73">
        <v>7114</v>
      </c>
      <c r="Y154" s="74">
        <v>7114</v>
      </c>
      <c r="Z154" s="74"/>
      <c r="AA154" s="74"/>
      <c r="AB154" s="73">
        <v>427.2</v>
      </c>
      <c r="AD154" s="74">
        <v>427.2</v>
      </c>
      <c r="AE154" s="74"/>
      <c r="AF154" s="74"/>
      <c r="AG154" s="74">
        <v>0</v>
      </c>
      <c r="AH154" s="74"/>
      <c r="AI154" s="74"/>
      <c r="AJ154" s="74"/>
      <c r="AK154" s="74">
        <v>1.091385510376907</v>
      </c>
      <c r="AL154" s="74"/>
      <c r="AM154" s="74"/>
      <c r="AN154" s="74"/>
    </row>
    <row r="155" spans="2:40" s="60" customFormat="1" ht="6" customHeight="1" x14ac:dyDescent="0.25">
      <c r="B155" s="71"/>
      <c r="C155" s="71"/>
      <c r="D155" s="71"/>
      <c r="E155" s="71"/>
      <c r="F155" s="71"/>
      <c r="G155" s="72"/>
      <c r="H155" s="72"/>
      <c r="I155" s="72"/>
      <c r="J155" s="72"/>
      <c r="K155" s="72"/>
      <c r="L155" s="72"/>
    </row>
    <row r="156" spans="2:40" s="60" customFormat="1" ht="8.25" customHeight="1" x14ac:dyDescent="0.25">
      <c r="B156" s="71" t="s">
        <v>263</v>
      </c>
      <c r="C156" s="71"/>
      <c r="D156" s="71"/>
      <c r="E156" s="71"/>
      <c r="F156" s="71"/>
      <c r="G156" s="72" t="s">
        <v>264</v>
      </c>
      <c r="H156" s="72"/>
      <c r="I156" s="72"/>
      <c r="J156" s="72"/>
      <c r="K156" s="72"/>
      <c r="L156" s="72"/>
      <c r="M156" s="73">
        <v>0</v>
      </c>
      <c r="O156" s="74">
        <v>14880</v>
      </c>
      <c r="P156" s="74"/>
      <c r="Q156" s="74">
        <v>14880</v>
      </c>
      <c r="R156" s="74"/>
      <c r="S156" s="74"/>
      <c r="T156" s="74">
        <v>0</v>
      </c>
      <c r="U156" s="74"/>
      <c r="V156" s="73">
        <v>0</v>
      </c>
      <c r="W156" s="73">
        <v>0</v>
      </c>
      <c r="Y156" s="74">
        <v>0</v>
      </c>
      <c r="Z156" s="74"/>
      <c r="AA156" s="74"/>
      <c r="AB156" s="73">
        <v>0</v>
      </c>
      <c r="AD156" s="74">
        <v>0</v>
      </c>
      <c r="AE156" s="74"/>
      <c r="AF156" s="74"/>
      <c r="AG156" s="74">
        <v>0</v>
      </c>
      <c r="AH156" s="74"/>
      <c r="AI156" s="74"/>
      <c r="AJ156" s="74"/>
      <c r="AK156" s="74">
        <v>0</v>
      </c>
      <c r="AL156" s="74"/>
      <c r="AM156" s="74"/>
      <c r="AN156" s="74"/>
    </row>
    <row r="157" spans="2:40" s="60" customFormat="1" ht="6" customHeight="1" x14ac:dyDescent="0.25">
      <c r="B157" s="71"/>
      <c r="C157" s="71"/>
      <c r="D157" s="71"/>
      <c r="E157" s="71"/>
      <c r="F157" s="71"/>
      <c r="G157" s="72"/>
      <c r="H157" s="72"/>
      <c r="I157" s="72"/>
      <c r="J157" s="72"/>
      <c r="K157" s="72"/>
      <c r="L157" s="72"/>
    </row>
    <row r="158" spans="2:40" s="60" customFormat="1" ht="8.25" customHeight="1" x14ac:dyDescent="0.25">
      <c r="B158" s="71" t="s">
        <v>265</v>
      </c>
      <c r="C158" s="71"/>
      <c r="D158" s="71"/>
      <c r="E158" s="71"/>
      <c r="F158" s="71"/>
      <c r="G158" s="72" t="s">
        <v>266</v>
      </c>
      <c r="H158" s="72"/>
      <c r="I158" s="72"/>
      <c r="J158" s="72"/>
      <c r="K158" s="72"/>
      <c r="L158" s="72"/>
      <c r="M158" s="73">
        <v>50355</v>
      </c>
      <c r="O158" s="74">
        <v>7015</v>
      </c>
      <c r="P158" s="74"/>
      <c r="Q158" s="74">
        <v>57370</v>
      </c>
      <c r="R158" s="74"/>
      <c r="S158" s="74"/>
      <c r="T158" s="74">
        <v>0</v>
      </c>
      <c r="U158" s="74"/>
      <c r="V158" s="73">
        <v>930</v>
      </c>
      <c r="W158" s="73">
        <v>930</v>
      </c>
      <c r="Y158" s="74">
        <v>1530</v>
      </c>
      <c r="Z158" s="74"/>
      <c r="AA158" s="74"/>
      <c r="AB158" s="73">
        <v>3616.65</v>
      </c>
      <c r="AD158" s="74">
        <v>3616.65</v>
      </c>
      <c r="AE158" s="74"/>
      <c r="AF158" s="74"/>
      <c r="AG158" s="74">
        <v>0</v>
      </c>
      <c r="AH158" s="74"/>
      <c r="AI158" s="74"/>
      <c r="AJ158" s="74"/>
      <c r="AK158" s="74">
        <v>1.6210563012027195</v>
      </c>
      <c r="AL158" s="74"/>
      <c r="AM158" s="74"/>
      <c r="AN158" s="74"/>
    </row>
    <row r="159" spans="2:40" s="60" customFormat="1" ht="6" customHeight="1" x14ac:dyDescent="0.25">
      <c r="B159" s="71"/>
      <c r="C159" s="71"/>
      <c r="D159" s="71"/>
      <c r="E159" s="71"/>
      <c r="F159" s="71"/>
      <c r="G159" s="72"/>
      <c r="H159" s="72"/>
      <c r="I159" s="72"/>
      <c r="J159" s="72"/>
      <c r="K159" s="72"/>
      <c r="L159" s="72"/>
    </row>
    <row r="160" spans="2:40" s="60" customFormat="1" ht="8.25" customHeight="1" x14ac:dyDescent="0.25">
      <c r="B160" s="71" t="s">
        <v>267</v>
      </c>
      <c r="C160" s="71"/>
      <c r="D160" s="71"/>
      <c r="E160" s="71"/>
      <c r="F160" s="71"/>
      <c r="G160" s="72" t="s">
        <v>268</v>
      </c>
      <c r="H160" s="72"/>
      <c r="I160" s="72"/>
      <c r="J160" s="72"/>
      <c r="K160" s="72"/>
      <c r="L160" s="72"/>
      <c r="M160" s="73">
        <v>234860</v>
      </c>
      <c r="O160" s="74">
        <v>793205</v>
      </c>
      <c r="P160" s="74"/>
      <c r="Q160" s="74">
        <v>1028065</v>
      </c>
      <c r="R160" s="74"/>
      <c r="S160" s="74"/>
      <c r="T160" s="74">
        <v>0</v>
      </c>
      <c r="U160" s="74"/>
      <c r="V160" s="73">
        <v>0</v>
      </c>
      <c r="W160" s="73">
        <v>0</v>
      </c>
      <c r="Y160" s="74">
        <v>0</v>
      </c>
      <c r="Z160" s="74"/>
      <c r="AA160" s="74"/>
      <c r="AB160" s="73">
        <v>0.5</v>
      </c>
      <c r="AD160" s="74">
        <v>0.5</v>
      </c>
      <c r="AE160" s="74"/>
      <c r="AF160" s="74"/>
      <c r="AG160" s="74">
        <v>0</v>
      </c>
      <c r="AH160" s="74"/>
      <c r="AI160" s="74"/>
      <c r="AJ160" s="74"/>
      <c r="AK160" s="74">
        <v>0</v>
      </c>
      <c r="AL160" s="74"/>
      <c r="AM160" s="74"/>
      <c r="AN160" s="74"/>
    </row>
    <row r="161" spans="2:40" s="60" customFormat="1" ht="6" customHeight="1" x14ac:dyDescent="0.25">
      <c r="B161" s="71"/>
      <c r="C161" s="71"/>
      <c r="D161" s="71"/>
      <c r="E161" s="71"/>
      <c r="F161" s="71"/>
      <c r="G161" s="72"/>
      <c r="H161" s="72"/>
      <c r="I161" s="72"/>
      <c r="J161" s="72"/>
      <c r="K161" s="72"/>
      <c r="L161" s="72"/>
    </row>
    <row r="162" spans="2:40" s="60" customFormat="1" ht="8.25" customHeight="1" x14ac:dyDescent="0.25">
      <c r="B162" s="71" t="s">
        <v>269</v>
      </c>
      <c r="C162" s="71"/>
      <c r="D162" s="71"/>
      <c r="E162" s="71"/>
      <c r="F162" s="71"/>
      <c r="G162" s="72" t="s">
        <v>270</v>
      </c>
      <c r="H162" s="72"/>
      <c r="I162" s="72"/>
      <c r="J162" s="72"/>
      <c r="K162" s="72"/>
      <c r="L162" s="72"/>
      <c r="M162" s="73">
        <v>65910</v>
      </c>
      <c r="O162" s="74">
        <v>-58458</v>
      </c>
      <c r="P162" s="74"/>
      <c r="Q162" s="74">
        <v>7452</v>
      </c>
      <c r="R162" s="74"/>
      <c r="S162" s="74"/>
      <c r="T162" s="74">
        <v>0</v>
      </c>
      <c r="U162" s="74"/>
      <c r="V162" s="73">
        <v>3392</v>
      </c>
      <c r="W162" s="73">
        <v>3392</v>
      </c>
      <c r="Y162" s="74">
        <v>3653</v>
      </c>
      <c r="Z162" s="74"/>
      <c r="AA162" s="74"/>
      <c r="AB162" s="73">
        <v>2401.6999999999998</v>
      </c>
      <c r="AD162" s="74">
        <v>2401.6999999999998</v>
      </c>
      <c r="AE162" s="74"/>
      <c r="AF162" s="74"/>
      <c r="AG162" s="74">
        <v>0</v>
      </c>
      <c r="AH162" s="74"/>
      <c r="AI162" s="74"/>
      <c r="AJ162" s="74"/>
      <c r="AK162" s="74">
        <v>45.517981749865811</v>
      </c>
      <c r="AL162" s="74"/>
      <c r="AM162" s="74"/>
      <c r="AN162" s="74"/>
    </row>
    <row r="163" spans="2:40" s="60" customFormat="1" ht="6" customHeight="1" x14ac:dyDescent="0.25">
      <c r="B163" s="71"/>
      <c r="C163" s="71"/>
      <c r="D163" s="71"/>
      <c r="E163" s="71"/>
      <c r="F163" s="71"/>
      <c r="G163" s="72"/>
      <c r="H163" s="72"/>
      <c r="I163" s="72"/>
      <c r="J163" s="72"/>
      <c r="K163" s="72"/>
      <c r="L163" s="72"/>
    </row>
    <row r="164" spans="2:40" s="60" customFormat="1" ht="8.25" customHeight="1" x14ac:dyDescent="0.25">
      <c r="B164" s="71" t="s">
        <v>271</v>
      </c>
      <c r="C164" s="71"/>
      <c r="D164" s="71"/>
      <c r="E164" s="71"/>
      <c r="F164" s="71"/>
      <c r="G164" s="72" t="s">
        <v>272</v>
      </c>
      <c r="H164" s="72"/>
      <c r="I164" s="72"/>
      <c r="J164" s="72"/>
      <c r="K164" s="72"/>
      <c r="L164" s="72"/>
      <c r="M164" s="73">
        <v>1450</v>
      </c>
      <c r="O164" s="74">
        <v>1061</v>
      </c>
      <c r="P164" s="74"/>
      <c r="Q164" s="74">
        <v>2511</v>
      </c>
      <c r="R164" s="74"/>
      <c r="S164" s="74"/>
      <c r="T164" s="74">
        <v>0</v>
      </c>
      <c r="U164" s="74"/>
      <c r="V164" s="73">
        <v>0</v>
      </c>
      <c r="W164" s="73">
        <v>0</v>
      </c>
      <c r="Y164" s="74">
        <v>0</v>
      </c>
      <c r="Z164" s="74"/>
      <c r="AA164" s="74"/>
      <c r="AB164" s="73">
        <v>200</v>
      </c>
      <c r="AD164" s="74">
        <v>200</v>
      </c>
      <c r="AE164" s="74"/>
      <c r="AF164" s="74"/>
      <c r="AG164" s="74">
        <v>0</v>
      </c>
      <c r="AH164" s="74"/>
      <c r="AI164" s="74"/>
      <c r="AJ164" s="74"/>
      <c r="AK164" s="74">
        <v>0</v>
      </c>
      <c r="AL164" s="74"/>
      <c r="AM164" s="74"/>
      <c r="AN164" s="74"/>
    </row>
    <row r="165" spans="2:40" s="60" customFormat="1" ht="6" customHeight="1" x14ac:dyDescent="0.25">
      <c r="B165" s="71"/>
      <c r="C165" s="71"/>
      <c r="D165" s="71"/>
      <c r="E165" s="71"/>
      <c r="F165" s="71"/>
      <c r="G165" s="72"/>
      <c r="H165" s="72"/>
      <c r="I165" s="72"/>
      <c r="J165" s="72"/>
      <c r="K165" s="72"/>
      <c r="L165" s="72"/>
    </row>
    <row r="166" spans="2:40" s="60" customFormat="1" ht="8.25" customHeight="1" x14ac:dyDescent="0.25">
      <c r="B166" s="71" t="s">
        <v>273</v>
      </c>
      <c r="C166" s="71"/>
      <c r="D166" s="71"/>
      <c r="E166" s="71"/>
      <c r="F166" s="71"/>
      <c r="G166" s="72" t="s">
        <v>274</v>
      </c>
      <c r="H166" s="72"/>
      <c r="I166" s="72"/>
      <c r="J166" s="72"/>
      <c r="K166" s="72"/>
      <c r="L166" s="72"/>
      <c r="M166" s="73">
        <v>162977</v>
      </c>
      <c r="O166" s="74">
        <v>-92576</v>
      </c>
      <c r="P166" s="74"/>
      <c r="Q166" s="74">
        <v>70401</v>
      </c>
      <c r="R166" s="74"/>
      <c r="S166" s="74"/>
      <c r="T166" s="74">
        <v>0</v>
      </c>
      <c r="U166" s="74"/>
      <c r="V166" s="73">
        <v>6042.75</v>
      </c>
      <c r="W166" s="73">
        <v>6042.75</v>
      </c>
      <c r="Y166" s="74">
        <v>18787</v>
      </c>
      <c r="Z166" s="74"/>
      <c r="AA166" s="74"/>
      <c r="AB166" s="73">
        <v>8598.15</v>
      </c>
      <c r="AD166" s="74">
        <v>8598.15</v>
      </c>
      <c r="AE166" s="74"/>
      <c r="AF166" s="74"/>
      <c r="AG166" s="74">
        <v>0</v>
      </c>
      <c r="AH166" s="74"/>
      <c r="AI166" s="74"/>
      <c r="AJ166" s="74"/>
      <c r="AK166" s="74">
        <v>8.5833297822474108</v>
      </c>
      <c r="AL166" s="74"/>
      <c r="AM166" s="74"/>
      <c r="AN166" s="74"/>
    </row>
    <row r="167" spans="2:40" s="60" customFormat="1" ht="6" customHeight="1" x14ac:dyDescent="0.25">
      <c r="B167" s="71"/>
      <c r="C167" s="71"/>
      <c r="D167" s="71"/>
      <c r="E167" s="71"/>
      <c r="F167" s="71"/>
      <c r="G167" s="72"/>
      <c r="H167" s="72"/>
      <c r="I167" s="72"/>
      <c r="J167" s="72"/>
      <c r="K167" s="72"/>
      <c r="L167" s="72"/>
    </row>
    <row r="168" spans="2:40" s="60" customFormat="1" ht="8.25" customHeight="1" x14ac:dyDescent="0.25">
      <c r="B168" s="71" t="s">
        <v>275</v>
      </c>
      <c r="C168" s="71"/>
      <c r="D168" s="71"/>
      <c r="E168" s="71"/>
      <c r="F168" s="71"/>
      <c r="G168" s="75" t="s">
        <v>276</v>
      </c>
      <c r="H168" s="75"/>
      <c r="I168" s="75"/>
      <c r="J168" s="75"/>
      <c r="K168" s="75"/>
      <c r="L168" s="75"/>
      <c r="M168" s="73">
        <v>49138</v>
      </c>
      <c r="O168" s="74">
        <v>-5592</v>
      </c>
      <c r="P168" s="74"/>
      <c r="Q168" s="74">
        <v>43546</v>
      </c>
      <c r="R168" s="74"/>
      <c r="S168" s="74"/>
      <c r="T168" s="74">
        <v>0</v>
      </c>
      <c r="U168" s="74"/>
      <c r="V168" s="73">
        <v>0</v>
      </c>
      <c r="W168" s="73">
        <v>0</v>
      </c>
      <c r="Y168" s="74">
        <v>22600</v>
      </c>
      <c r="Z168" s="74"/>
      <c r="AA168" s="74"/>
      <c r="AB168" s="73">
        <v>0.25</v>
      </c>
      <c r="AD168" s="74">
        <v>0.25</v>
      </c>
      <c r="AE168" s="74"/>
      <c r="AF168" s="74"/>
      <c r="AG168" s="74">
        <v>0</v>
      </c>
      <c r="AH168" s="74"/>
      <c r="AI168" s="74"/>
      <c r="AJ168" s="74"/>
      <c r="AK168" s="74">
        <v>0</v>
      </c>
      <c r="AL168" s="74"/>
      <c r="AM168" s="74"/>
      <c r="AN168" s="74"/>
    </row>
    <row r="169" spans="2:40" s="60" customFormat="1" ht="8.25" customHeight="1" x14ac:dyDescent="0.25">
      <c r="G169" s="75"/>
      <c r="H169" s="75"/>
      <c r="I169" s="75"/>
      <c r="J169" s="75"/>
      <c r="K169" s="75"/>
      <c r="L169" s="75"/>
    </row>
    <row r="170" spans="2:40" s="60" customFormat="1" ht="8.25" customHeight="1" x14ac:dyDescent="0.25">
      <c r="B170" s="71" t="s">
        <v>277</v>
      </c>
      <c r="C170" s="71"/>
      <c r="D170" s="71"/>
      <c r="E170" s="71"/>
      <c r="F170" s="71"/>
      <c r="G170" s="72" t="s">
        <v>278</v>
      </c>
      <c r="H170" s="72"/>
      <c r="I170" s="72"/>
      <c r="J170" s="72"/>
      <c r="K170" s="72"/>
      <c r="L170" s="72"/>
      <c r="M170" s="73">
        <v>345</v>
      </c>
      <c r="O170" s="74">
        <v>440</v>
      </c>
      <c r="P170" s="74"/>
      <c r="Q170" s="74">
        <v>785</v>
      </c>
      <c r="R170" s="74"/>
      <c r="S170" s="74"/>
      <c r="T170" s="74">
        <v>0</v>
      </c>
      <c r="U170" s="74"/>
      <c r="V170" s="73">
        <v>0</v>
      </c>
      <c r="W170" s="73">
        <v>0</v>
      </c>
      <c r="Y170" s="74">
        <v>197.5</v>
      </c>
      <c r="Z170" s="74"/>
      <c r="AA170" s="74"/>
      <c r="AB170" s="73">
        <v>587.5</v>
      </c>
      <c r="AD170" s="74">
        <v>587.5</v>
      </c>
      <c r="AE170" s="74"/>
      <c r="AF170" s="74"/>
      <c r="AG170" s="74">
        <v>0</v>
      </c>
      <c r="AH170" s="74"/>
      <c r="AI170" s="74"/>
      <c r="AJ170" s="74"/>
      <c r="AK170" s="74">
        <v>0</v>
      </c>
      <c r="AL170" s="74"/>
      <c r="AM170" s="74"/>
      <c r="AN170" s="74"/>
    </row>
    <row r="171" spans="2:40" s="60" customFormat="1" ht="6" customHeight="1" x14ac:dyDescent="0.25">
      <c r="B171" s="71"/>
      <c r="C171" s="71"/>
      <c r="D171" s="71"/>
      <c r="E171" s="71"/>
      <c r="F171" s="71"/>
      <c r="G171" s="72"/>
      <c r="H171" s="72"/>
      <c r="I171" s="72"/>
      <c r="J171" s="72"/>
      <c r="K171" s="72"/>
      <c r="L171" s="72"/>
    </row>
    <row r="172" spans="2:40" s="60" customFormat="1" ht="8.25" customHeight="1" x14ac:dyDescent="0.25">
      <c r="B172" s="71" t="s">
        <v>279</v>
      </c>
      <c r="C172" s="71"/>
      <c r="D172" s="71"/>
      <c r="E172" s="71"/>
      <c r="F172" s="71"/>
      <c r="G172" s="72" t="s">
        <v>280</v>
      </c>
      <c r="H172" s="72"/>
      <c r="I172" s="72"/>
      <c r="J172" s="72"/>
      <c r="K172" s="72"/>
      <c r="L172" s="72"/>
      <c r="M172" s="73">
        <v>0</v>
      </c>
      <c r="O172" s="74">
        <v>4102</v>
      </c>
      <c r="P172" s="74"/>
      <c r="Q172" s="74">
        <v>4102</v>
      </c>
      <c r="R172" s="74"/>
      <c r="S172" s="74"/>
      <c r="T172" s="74">
        <v>0</v>
      </c>
      <c r="U172" s="74"/>
      <c r="V172" s="73">
        <v>0</v>
      </c>
      <c r="W172" s="73">
        <v>0</v>
      </c>
      <c r="Y172" s="74">
        <v>0</v>
      </c>
      <c r="Z172" s="74"/>
      <c r="AA172" s="74"/>
      <c r="AB172" s="73">
        <v>0</v>
      </c>
      <c r="AD172" s="74">
        <v>0</v>
      </c>
      <c r="AE172" s="74"/>
      <c r="AF172" s="74"/>
      <c r="AG172" s="74">
        <v>0</v>
      </c>
      <c r="AH172" s="74"/>
      <c r="AI172" s="74"/>
      <c r="AJ172" s="74"/>
      <c r="AK172" s="74">
        <v>0</v>
      </c>
      <c r="AL172" s="74"/>
      <c r="AM172" s="74"/>
      <c r="AN172" s="74"/>
    </row>
    <row r="173" spans="2:40" s="60" customFormat="1" ht="6" customHeight="1" x14ac:dyDescent="0.25">
      <c r="B173" s="71"/>
      <c r="C173" s="71"/>
      <c r="D173" s="71"/>
      <c r="E173" s="71"/>
      <c r="F173" s="71"/>
      <c r="G173" s="72"/>
      <c r="H173" s="72"/>
      <c r="I173" s="72"/>
      <c r="J173" s="72"/>
      <c r="K173" s="72"/>
      <c r="L173" s="72"/>
    </row>
    <row r="174" spans="2:40" s="60" customFormat="1" ht="8.25" customHeight="1" x14ac:dyDescent="0.25">
      <c r="B174" s="71" t="s">
        <v>281</v>
      </c>
      <c r="C174" s="71"/>
      <c r="D174" s="71"/>
      <c r="E174" s="71"/>
      <c r="F174" s="71"/>
      <c r="G174" s="75" t="s">
        <v>282</v>
      </c>
      <c r="H174" s="75"/>
      <c r="I174" s="75"/>
      <c r="J174" s="75"/>
      <c r="K174" s="75"/>
      <c r="L174" s="75"/>
      <c r="M174" s="73">
        <v>38750</v>
      </c>
      <c r="O174" s="74">
        <v>-38750</v>
      </c>
      <c r="P174" s="74"/>
      <c r="Q174" s="74">
        <v>0</v>
      </c>
      <c r="R174" s="74"/>
      <c r="S174" s="74"/>
      <c r="T174" s="74">
        <v>0</v>
      </c>
      <c r="U174" s="74"/>
      <c r="V174" s="73">
        <v>0</v>
      </c>
      <c r="W174" s="73">
        <v>0</v>
      </c>
      <c r="Y174" s="74">
        <v>0</v>
      </c>
      <c r="Z174" s="74"/>
      <c r="AA174" s="74"/>
      <c r="AB174" s="73">
        <v>0</v>
      </c>
      <c r="AD174" s="74">
        <v>0</v>
      </c>
      <c r="AE174" s="74"/>
      <c r="AF174" s="74"/>
      <c r="AG174" s="74">
        <v>0</v>
      </c>
      <c r="AH174" s="74"/>
      <c r="AI174" s="74"/>
      <c r="AJ174" s="74"/>
      <c r="AK174" s="74">
        <v>0</v>
      </c>
      <c r="AL174" s="74"/>
      <c r="AM174" s="74"/>
      <c r="AN174" s="74"/>
    </row>
    <row r="175" spans="2:40" s="60" customFormat="1" ht="8.25" customHeight="1" x14ac:dyDescent="0.25">
      <c r="G175" s="75"/>
      <c r="H175" s="75"/>
      <c r="I175" s="75"/>
      <c r="J175" s="75"/>
      <c r="K175" s="75"/>
      <c r="L175" s="75"/>
    </row>
    <row r="176" spans="2:40" s="60" customFormat="1" ht="8.25" customHeight="1" x14ac:dyDescent="0.25">
      <c r="G176" s="75"/>
      <c r="H176" s="75"/>
      <c r="I176" s="75"/>
      <c r="J176" s="75"/>
      <c r="K176" s="75"/>
      <c r="L176" s="75"/>
    </row>
    <row r="177" spans="2:40" s="60" customFormat="1" ht="8.25" customHeight="1" x14ac:dyDescent="0.25">
      <c r="B177" s="71" t="s">
        <v>283</v>
      </c>
      <c r="C177" s="71"/>
      <c r="D177" s="71"/>
      <c r="E177" s="71"/>
      <c r="F177" s="71"/>
      <c r="G177" s="75" t="s">
        <v>284</v>
      </c>
      <c r="H177" s="75"/>
      <c r="I177" s="75"/>
      <c r="J177" s="75"/>
      <c r="K177" s="75"/>
      <c r="L177" s="75"/>
      <c r="M177" s="73">
        <v>52835</v>
      </c>
      <c r="O177" s="74">
        <v>40430</v>
      </c>
      <c r="P177" s="74"/>
      <c r="Q177" s="74">
        <v>93265</v>
      </c>
      <c r="R177" s="74"/>
      <c r="S177" s="74"/>
      <c r="T177" s="74">
        <v>0</v>
      </c>
      <c r="U177" s="74"/>
      <c r="V177" s="73">
        <v>1590</v>
      </c>
      <c r="W177" s="73">
        <v>1590</v>
      </c>
      <c r="Y177" s="74">
        <v>4040</v>
      </c>
      <c r="Z177" s="74"/>
      <c r="AA177" s="74"/>
      <c r="AB177" s="73">
        <v>3411.6</v>
      </c>
      <c r="AD177" s="74">
        <v>3411.6</v>
      </c>
      <c r="AE177" s="74"/>
      <c r="AF177" s="74"/>
      <c r="AG177" s="74">
        <v>0</v>
      </c>
      <c r="AH177" s="74"/>
      <c r="AI177" s="74"/>
      <c r="AJ177" s="74"/>
      <c r="AK177" s="74">
        <v>1.704819600064333</v>
      </c>
      <c r="AL177" s="74"/>
      <c r="AM177" s="74"/>
      <c r="AN177" s="74"/>
    </row>
    <row r="178" spans="2:40" s="60" customFormat="1" ht="8.25" customHeight="1" x14ac:dyDescent="0.25">
      <c r="G178" s="75"/>
      <c r="H178" s="75"/>
      <c r="I178" s="75"/>
      <c r="J178" s="75"/>
      <c r="K178" s="75"/>
      <c r="L178" s="75"/>
    </row>
    <row r="179" spans="2:40" s="60" customFormat="1" ht="8.25" customHeight="1" x14ac:dyDescent="0.25">
      <c r="G179" s="75"/>
      <c r="H179" s="75"/>
      <c r="I179" s="75"/>
      <c r="J179" s="75"/>
      <c r="K179" s="75"/>
      <c r="L179" s="75"/>
    </row>
    <row r="180" spans="2:40" s="60" customFormat="1" ht="8.25" customHeight="1" x14ac:dyDescent="0.25">
      <c r="B180" s="71" t="s">
        <v>285</v>
      </c>
      <c r="C180" s="71"/>
      <c r="D180" s="71"/>
      <c r="E180" s="71"/>
      <c r="F180" s="71"/>
      <c r="G180" s="72" t="s">
        <v>286</v>
      </c>
      <c r="H180" s="72"/>
      <c r="I180" s="72"/>
      <c r="J180" s="72"/>
      <c r="K180" s="72"/>
      <c r="L180" s="72"/>
      <c r="M180" s="73">
        <v>6282681</v>
      </c>
      <c r="O180" s="74">
        <v>-5727790</v>
      </c>
      <c r="P180" s="74"/>
      <c r="Q180" s="74">
        <v>554891</v>
      </c>
      <c r="R180" s="74"/>
      <c r="S180" s="74"/>
      <c r="T180" s="74">
        <v>0</v>
      </c>
      <c r="U180" s="74"/>
      <c r="V180" s="73">
        <v>26065.41</v>
      </c>
      <c r="W180" s="73">
        <v>26065.41</v>
      </c>
      <c r="Y180" s="74">
        <v>98500.41</v>
      </c>
      <c r="Z180" s="74"/>
      <c r="AA180" s="74"/>
      <c r="AB180" s="73">
        <v>3883.36</v>
      </c>
      <c r="AD180" s="74">
        <v>3883.36</v>
      </c>
      <c r="AE180" s="74"/>
      <c r="AF180" s="74"/>
      <c r="AG180" s="74">
        <v>0</v>
      </c>
      <c r="AH180" s="74"/>
      <c r="AI180" s="74"/>
      <c r="AJ180" s="74"/>
      <c r="AK180" s="74">
        <v>4.6973928212928309</v>
      </c>
      <c r="AL180" s="74"/>
      <c r="AM180" s="74"/>
      <c r="AN180" s="74"/>
    </row>
    <row r="181" spans="2:40" s="60" customFormat="1" ht="6" customHeight="1" x14ac:dyDescent="0.25">
      <c r="B181" s="71"/>
      <c r="C181" s="71"/>
      <c r="D181" s="71"/>
      <c r="E181" s="71"/>
      <c r="F181" s="71"/>
      <c r="G181" s="72"/>
      <c r="H181" s="72"/>
      <c r="I181" s="72"/>
      <c r="J181" s="72"/>
      <c r="K181" s="72"/>
      <c r="L181" s="72"/>
    </row>
    <row r="182" spans="2:40" s="60" customFormat="1" ht="8.25" customHeight="1" x14ac:dyDescent="0.25">
      <c r="B182" s="71" t="s">
        <v>287</v>
      </c>
      <c r="C182" s="71"/>
      <c r="D182" s="71"/>
      <c r="E182" s="71"/>
      <c r="F182" s="71"/>
      <c r="G182" s="72" t="s">
        <v>288</v>
      </c>
      <c r="H182" s="72"/>
      <c r="I182" s="72"/>
      <c r="J182" s="72"/>
      <c r="K182" s="72"/>
      <c r="L182" s="72"/>
      <c r="M182" s="73">
        <v>29600</v>
      </c>
      <c r="O182" s="74">
        <v>647</v>
      </c>
      <c r="P182" s="74"/>
      <c r="Q182" s="74">
        <v>30247</v>
      </c>
      <c r="R182" s="74"/>
      <c r="S182" s="74"/>
      <c r="T182" s="74">
        <v>0</v>
      </c>
      <c r="U182" s="74"/>
      <c r="V182" s="73">
        <v>328</v>
      </c>
      <c r="W182" s="73">
        <v>328</v>
      </c>
      <c r="Y182" s="74">
        <v>328</v>
      </c>
      <c r="Z182" s="74"/>
      <c r="AA182" s="74"/>
      <c r="AB182" s="73">
        <v>1346.75</v>
      </c>
      <c r="AD182" s="74">
        <v>1346.75</v>
      </c>
      <c r="AE182" s="74"/>
      <c r="AF182" s="74"/>
      <c r="AG182" s="74">
        <v>0</v>
      </c>
      <c r="AH182" s="74"/>
      <c r="AI182" s="74"/>
      <c r="AJ182" s="74"/>
      <c r="AK182" s="74">
        <v>1.0844050649651205</v>
      </c>
      <c r="AL182" s="74"/>
      <c r="AM182" s="74"/>
      <c r="AN182" s="74"/>
    </row>
    <row r="183" spans="2:40" s="60" customFormat="1" ht="6" customHeight="1" x14ac:dyDescent="0.25">
      <c r="B183" s="71"/>
      <c r="C183" s="71"/>
      <c r="D183" s="71"/>
      <c r="E183" s="71"/>
      <c r="F183" s="71"/>
      <c r="G183" s="72"/>
      <c r="H183" s="72"/>
      <c r="I183" s="72"/>
      <c r="J183" s="72"/>
      <c r="K183" s="72"/>
      <c r="L183" s="72"/>
    </row>
    <row r="184" spans="2:40" s="60" customFormat="1" ht="8.25" customHeight="1" x14ac:dyDescent="0.25">
      <c r="B184" s="71" t="s">
        <v>289</v>
      </c>
      <c r="C184" s="71"/>
      <c r="D184" s="71"/>
      <c r="E184" s="71"/>
      <c r="F184" s="71"/>
      <c r="G184" s="72" t="s">
        <v>290</v>
      </c>
      <c r="H184" s="72"/>
      <c r="I184" s="72"/>
      <c r="J184" s="72"/>
      <c r="K184" s="72"/>
      <c r="L184" s="72"/>
      <c r="M184" s="73">
        <v>221400</v>
      </c>
      <c r="O184" s="74">
        <v>-170500</v>
      </c>
      <c r="P184" s="74"/>
      <c r="Q184" s="74">
        <v>50900</v>
      </c>
      <c r="R184" s="74"/>
      <c r="S184" s="74"/>
      <c r="T184" s="74">
        <v>0</v>
      </c>
      <c r="U184" s="74"/>
      <c r="V184" s="73">
        <v>0</v>
      </c>
      <c r="W184" s="73">
        <v>0</v>
      </c>
      <c r="Y184" s="74">
        <v>0</v>
      </c>
      <c r="Z184" s="74"/>
      <c r="AA184" s="74"/>
      <c r="AB184" s="73">
        <v>20</v>
      </c>
      <c r="AD184" s="74">
        <v>20</v>
      </c>
      <c r="AE184" s="74"/>
      <c r="AF184" s="74"/>
      <c r="AG184" s="74">
        <v>0</v>
      </c>
      <c r="AH184" s="74"/>
      <c r="AI184" s="74"/>
      <c r="AJ184" s="74"/>
      <c r="AK184" s="74">
        <v>0</v>
      </c>
      <c r="AL184" s="74"/>
      <c r="AM184" s="74"/>
      <c r="AN184" s="74"/>
    </row>
    <row r="185" spans="2:40" s="60" customFormat="1" ht="6" customHeight="1" x14ac:dyDescent="0.25">
      <c r="B185" s="71"/>
      <c r="C185" s="71"/>
      <c r="D185" s="71"/>
      <c r="E185" s="71"/>
      <c r="F185" s="71"/>
      <c r="G185" s="72"/>
      <c r="H185" s="72"/>
      <c r="I185" s="72"/>
      <c r="J185" s="72"/>
      <c r="K185" s="72"/>
      <c r="L185" s="72"/>
    </row>
    <row r="186" spans="2:40" s="60" customFormat="1" ht="8.25" customHeight="1" x14ac:dyDescent="0.25">
      <c r="B186" s="71" t="s">
        <v>291</v>
      </c>
      <c r="C186" s="71"/>
      <c r="D186" s="71"/>
      <c r="E186" s="71"/>
      <c r="F186" s="71"/>
      <c r="G186" s="75" t="s">
        <v>292</v>
      </c>
      <c r="H186" s="75"/>
      <c r="I186" s="75"/>
      <c r="J186" s="75"/>
      <c r="K186" s="75"/>
      <c r="L186" s="75"/>
      <c r="M186" s="73">
        <v>0</v>
      </c>
      <c r="O186" s="74">
        <v>784</v>
      </c>
      <c r="P186" s="74"/>
      <c r="Q186" s="74">
        <v>784</v>
      </c>
      <c r="R186" s="74"/>
      <c r="S186" s="74"/>
      <c r="T186" s="74">
        <v>0</v>
      </c>
      <c r="U186" s="74"/>
      <c r="V186" s="73">
        <v>0</v>
      </c>
      <c r="W186" s="73">
        <v>0</v>
      </c>
      <c r="Y186" s="74">
        <v>0</v>
      </c>
      <c r="Z186" s="74"/>
      <c r="AA186" s="74"/>
      <c r="AB186" s="73">
        <v>0</v>
      </c>
      <c r="AD186" s="74">
        <v>0</v>
      </c>
      <c r="AE186" s="74"/>
      <c r="AF186" s="74"/>
      <c r="AG186" s="74">
        <v>0</v>
      </c>
      <c r="AH186" s="74"/>
      <c r="AI186" s="74"/>
      <c r="AJ186" s="74"/>
      <c r="AK186" s="74">
        <v>0</v>
      </c>
      <c r="AL186" s="74"/>
      <c r="AM186" s="74"/>
      <c r="AN186" s="74"/>
    </row>
    <row r="187" spans="2:40" s="60" customFormat="1" ht="8.25" customHeight="1" x14ac:dyDescent="0.25">
      <c r="G187" s="75"/>
      <c r="H187" s="75"/>
      <c r="I187" s="75"/>
      <c r="J187" s="75"/>
      <c r="K187" s="75"/>
      <c r="L187" s="75"/>
    </row>
    <row r="188" spans="2:40" s="60" customFormat="1" ht="8.25" customHeight="1" x14ac:dyDescent="0.25">
      <c r="B188" s="71" t="s">
        <v>293</v>
      </c>
      <c r="C188" s="71"/>
      <c r="D188" s="71"/>
      <c r="E188" s="71"/>
      <c r="F188" s="71"/>
      <c r="G188" s="75" t="s">
        <v>294</v>
      </c>
      <c r="H188" s="75"/>
      <c r="I188" s="75"/>
      <c r="J188" s="75"/>
      <c r="K188" s="75"/>
      <c r="L188" s="75"/>
      <c r="M188" s="73">
        <v>39500</v>
      </c>
      <c r="O188" s="74">
        <v>-2740</v>
      </c>
      <c r="P188" s="74"/>
      <c r="Q188" s="74">
        <v>36760</v>
      </c>
      <c r="R188" s="74"/>
      <c r="S188" s="74"/>
      <c r="T188" s="74">
        <v>0</v>
      </c>
      <c r="U188" s="74"/>
      <c r="V188" s="73">
        <v>0</v>
      </c>
      <c r="W188" s="73">
        <v>0</v>
      </c>
      <c r="Y188" s="74">
        <v>23659</v>
      </c>
      <c r="Z188" s="74"/>
      <c r="AA188" s="74"/>
      <c r="AB188" s="73">
        <v>24</v>
      </c>
      <c r="AD188" s="74">
        <v>24</v>
      </c>
      <c r="AE188" s="74"/>
      <c r="AF188" s="74"/>
      <c r="AG188" s="74">
        <v>0</v>
      </c>
      <c r="AH188" s="74"/>
      <c r="AI188" s="74"/>
      <c r="AJ188" s="74"/>
      <c r="AK188" s="74">
        <v>0</v>
      </c>
      <c r="AL188" s="74"/>
      <c r="AM188" s="74"/>
      <c r="AN188" s="74"/>
    </row>
    <row r="189" spans="2:40" s="60" customFormat="1" ht="8.25" customHeight="1" x14ac:dyDescent="0.25">
      <c r="G189" s="75"/>
      <c r="H189" s="75"/>
      <c r="I189" s="75"/>
      <c r="J189" s="75"/>
      <c r="K189" s="75"/>
      <c r="L189" s="75"/>
    </row>
    <row r="190" spans="2:40" s="60" customFormat="1" ht="8.25" customHeight="1" x14ac:dyDescent="0.25">
      <c r="B190" s="71" t="s">
        <v>295</v>
      </c>
      <c r="C190" s="71"/>
      <c r="D190" s="71"/>
      <c r="E190" s="71"/>
      <c r="F190" s="71"/>
      <c r="G190" s="72" t="s">
        <v>296</v>
      </c>
      <c r="H190" s="72"/>
      <c r="I190" s="72"/>
      <c r="J190" s="72"/>
      <c r="K190" s="72"/>
      <c r="L190" s="72"/>
      <c r="M190" s="73">
        <v>3439450</v>
      </c>
      <c r="O190" s="74">
        <v>-2536890</v>
      </c>
      <c r="P190" s="74"/>
      <c r="Q190" s="74">
        <v>902560</v>
      </c>
      <c r="R190" s="74"/>
      <c r="S190" s="74"/>
      <c r="T190" s="74">
        <v>0</v>
      </c>
      <c r="U190" s="74"/>
      <c r="V190" s="73">
        <v>0</v>
      </c>
      <c r="W190" s="73">
        <v>0</v>
      </c>
      <c r="Y190" s="74">
        <v>0</v>
      </c>
      <c r="Z190" s="74"/>
      <c r="AA190" s="74"/>
      <c r="AB190" s="73">
        <v>0</v>
      </c>
      <c r="AD190" s="74">
        <v>0</v>
      </c>
      <c r="AE190" s="74"/>
      <c r="AF190" s="74"/>
      <c r="AG190" s="74">
        <v>0</v>
      </c>
      <c r="AH190" s="74"/>
      <c r="AI190" s="74"/>
      <c r="AJ190" s="74"/>
      <c r="AK190" s="74">
        <v>0</v>
      </c>
      <c r="AL190" s="74"/>
      <c r="AM190" s="74"/>
      <c r="AN190" s="74"/>
    </row>
    <row r="191" spans="2:40" s="60" customFormat="1" ht="6" customHeight="1" x14ac:dyDescent="0.25">
      <c r="B191" s="71"/>
      <c r="C191" s="71"/>
      <c r="D191" s="71"/>
      <c r="E191" s="71"/>
      <c r="F191" s="71"/>
      <c r="G191" s="72"/>
      <c r="H191" s="72"/>
      <c r="I191" s="72"/>
      <c r="J191" s="72"/>
      <c r="K191" s="72"/>
      <c r="L191" s="72"/>
    </row>
    <row r="192" spans="2:40" s="60" customFormat="1" ht="8.25" customHeight="1" x14ac:dyDescent="0.25">
      <c r="B192" s="71" t="s">
        <v>297</v>
      </c>
      <c r="C192" s="71"/>
      <c r="D192" s="71"/>
      <c r="E192" s="71"/>
      <c r="F192" s="71"/>
      <c r="G192" s="72" t="s">
        <v>298</v>
      </c>
      <c r="H192" s="72"/>
      <c r="I192" s="72"/>
      <c r="J192" s="72"/>
      <c r="K192" s="72"/>
      <c r="L192" s="72"/>
      <c r="M192" s="73">
        <v>42100</v>
      </c>
      <c r="O192" s="74">
        <v>1280</v>
      </c>
      <c r="P192" s="74"/>
      <c r="Q192" s="74">
        <v>43380</v>
      </c>
      <c r="R192" s="74"/>
      <c r="S192" s="74"/>
      <c r="T192" s="74">
        <v>0</v>
      </c>
      <c r="U192" s="74"/>
      <c r="V192" s="73">
        <v>0</v>
      </c>
      <c r="W192" s="73">
        <v>0</v>
      </c>
      <c r="Y192" s="74">
        <v>0</v>
      </c>
      <c r="Z192" s="74"/>
      <c r="AA192" s="74"/>
      <c r="AB192" s="73">
        <v>0</v>
      </c>
      <c r="AD192" s="74">
        <v>0</v>
      </c>
      <c r="AE192" s="74"/>
      <c r="AF192" s="74"/>
      <c r="AG192" s="74">
        <v>0</v>
      </c>
      <c r="AH192" s="74"/>
      <c r="AI192" s="74"/>
      <c r="AJ192" s="74"/>
      <c r="AK192" s="74">
        <v>0</v>
      </c>
      <c r="AL192" s="74"/>
      <c r="AM192" s="74"/>
      <c r="AN192" s="74"/>
    </row>
    <row r="193" spans="2:40" s="60" customFormat="1" ht="6" customHeight="1" x14ac:dyDescent="0.25">
      <c r="B193" s="71"/>
      <c r="C193" s="71"/>
      <c r="D193" s="71"/>
      <c r="E193" s="71"/>
      <c r="F193" s="71"/>
      <c r="G193" s="72"/>
      <c r="H193" s="72"/>
      <c r="I193" s="72"/>
      <c r="J193" s="72"/>
      <c r="K193" s="72"/>
      <c r="L193" s="72"/>
    </row>
    <row r="194" spans="2:40" s="60" customFormat="1" ht="8.25" customHeight="1" x14ac:dyDescent="0.25">
      <c r="B194" s="71" t="s">
        <v>299</v>
      </c>
      <c r="C194" s="71"/>
      <c r="D194" s="71"/>
      <c r="E194" s="71"/>
      <c r="F194" s="71"/>
      <c r="G194" s="75" t="s">
        <v>300</v>
      </c>
      <c r="H194" s="75"/>
      <c r="I194" s="75"/>
      <c r="J194" s="75"/>
      <c r="K194" s="75"/>
      <c r="L194" s="75"/>
      <c r="M194" s="73">
        <v>1221200</v>
      </c>
      <c r="O194" s="74">
        <v>-1221200</v>
      </c>
      <c r="P194" s="74"/>
      <c r="Q194" s="74">
        <v>0</v>
      </c>
      <c r="R194" s="74"/>
      <c r="S194" s="74"/>
      <c r="T194" s="74">
        <v>0</v>
      </c>
      <c r="U194" s="74"/>
      <c r="V194" s="73">
        <v>0</v>
      </c>
      <c r="W194" s="73">
        <v>0</v>
      </c>
      <c r="Y194" s="74">
        <v>0</v>
      </c>
      <c r="Z194" s="74"/>
      <c r="AA194" s="74"/>
      <c r="AB194" s="73">
        <v>0</v>
      </c>
      <c r="AD194" s="74">
        <v>0</v>
      </c>
      <c r="AE194" s="74"/>
      <c r="AF194" s="74"/>
      <c r="AG194" s="74">
        <v>0</v>
      </c>
      <c r="AH194" s="74"/>
      <c r="AI194" s="74"/>
      <c r="AJ194" s="74"/>
      <c r="AK194" s="74">
        <v>0</v>
      </c>
      <c r="AL194" s="74"/>
      <c r="AM194" s="74"/>
      <c r="AN194" s="74"/>
    </row>
    <row r="195" spans="2:40" s="60" customFormat="1" ht="8.25" customHeight="1" x14ac:dyDescent="0.25">
      <c r="G195" s="75"/>
      <c r="H195" s="75"/>
      <c r="I195" s="75"/>
      <c r="J195" s="75"/>
      <c r="K195" s="75"/>
      <c r="L195" s="75"/>
    </row>
    <row r="196" spans="2:40" s="60" customFormat="1" ht="8.25" customHeight="1" x14ac:dyDescent="0.25">
      <c r="B196" s="71" t="s">
        <v>301</v>
      </c>
      <c r="C196" s="71"/>
      <c r="D196" s="71"/>
      <c r="E196" s="71"/>
      <c r="F196" s="71"/>
      <c r="G196" s="72" t="s">
        <v>302</v>
      </c>
      <c r="H196" s="72"/>
      <c r="I196" s="72"/>
      <c r="J196" s="72"/>
      <c r="K196" s="72"/>
      <c r="L196" s="72"/>
      <c r="M196" s="73">
        <v>521150</v>
      </c>
      <c r="O196" s="74">
        <v>-171575</v>
      </c>
      <c r="P196" s="74"/>
      <c r="Q196" s="74">
        <v>349575</v>
      </c>
      <c r="R196" s="74"/>
      <c r="S196" s="74"/>
      <c r="T196" s="74">
        <v>0</v>
      </c>
      <c r="U196" s="74"/>
      <c r="V196" s="73">
        <v>0</v>
      </c>
      <c r="W196" s="73">
        <v>0</v>
      </c>
      <c r="Y196" s="74">
        <v>0</v>
      </c>
      <c r="Z196" s="74"/>
      <c r="AA196" s="74"/>
      <c r="AB196" s="73">
        <v>83.05</v>
      </c>
      <c r="AD196" s="74">
        <v>83.05</v>
      </c>
      <c r="AE196" s="74"/>
      <c r="AF196" s="74"/>
      <c r="AG196" s="74">
        <v>0</v>
      </c>
      <c r="AH196" s="74"/>
      <c r="AI196" s="74"/>
      <c r="AJ196" s="74"/>
      <c r="AK196" s="74">
        <v>0</v>
      </c>
      <c r="AL196" s="74"/>
      <c r="AM196" s="74"/>
      <c r="AN196" s="74"/>
    </row>
    <row r="197" spans="2:40" s="60" customFormat="1" ht="6" customHeight="1" x14ac:dyDescent="0.25">
      <c r="B197" s="71"/>
      <c r="C197" s="71"/>
      <c r="D197" s="71"/>
      <c r="E197" s="71"/>
      <c r="F197" s="71"/>
      <c r="G197" s="72"/>
      <c r="H197" s="72"/>
      <c r="I197" s="72"/>
      <c r="J197" s="72"/>
      <c r="K197" s="72"/>
      <c r="L197" s="72"/>
    </row>
    <row r="198" spans="2:40" s="60" customFormat="1" ht="8.25" customHeight="1" x14ac:dyDescent="0.25">
      <c r="B198" s="71" t="s">
        <v>303</v>
      </c>
      <c r="C198" s="71"/>
      <c r="D198" s="71"/>
      <c r="E198" s="71"/>
      <c r="F198" s="71"/>
      <c r="G198" s="72" t="s">
        <v>304</v>
      </c>
      <c r="H198" s="72"/>
      <c r="I198" s="72"/>
      <c r="J198" s="72"/>
      <c r="K198" s="72"/>
      <c r="L198" s="72"/>
      <c r="M198" s="73">
        <v>427050</v>
      </c>
      <c r="O198" s="74">
        <v>-120259</v>
      </c>
      <c r="P198" s="74"/>
      <c r="Q198" s="74">
        <v>306791</v>
      </c>
      <c r="R198" s="74"/>
      <c r="S198" s="74"/>
      <c r="T198" s="74">
        <v>0</v>
      </c>
      <c r="U198" s="74"/>
      <c r="V198" s="73">
        <v>0</v>
      </c>
      <c r="W198" s="73">
        <v>0</v>
      </c>
      <c r="Y198" s="74">
        <v>23540</v>
      </c>
      <c r="Z198" s="74"/>
      <c r="AA198" s="74"/>
      <c r="AB198" s="73">
        <v>384</v>
      </c>
      <c r="AD198" s="74">
        <v>384</v>
      </c>
      <c r="AE198" s="74"/>
      <c r="AF198" s="74"/>
      <c r="AG198" s="74">
        <v>0</v>
      </c>
      <c r="AH198" s="74"/>
      <c r="AI198" s="74"/>
      <c r="AJ198" s="74"/>
      <c r="AK198" s="74">
        <v>0</v>
      </c>
      <c r="AL198" s="74"/>
      <c r="AM198" s="74"/>
      <c r="AN198" s="74"/>
    </row>
    <row r="199" spans="2:40" s="60" customFormat="1" ht="6" customHeight="1" x14ac:dyDescent="0.25">
      <c r="B199" s="71"/>
      <c r="C199" s="71"/>
      <c r="D199" s="71"/>
      <c r="E199" s="71"/>
      <c r="F199" s="71"/>
      <c r="G199" s="72"/>
      <c r="H199" s="72"/>
      <c r="I199" s="72"/>
      <c r="J199" s="72"/>
      <c r="K199" s="72"/>
      <c r="L199" s="72"/>
    </row>
    <row r="200" spans="2:40" s="60" customFormat="1" ht="8.25" customHeight="1" x14ac:dyDescent="0.25">
      <c r="B200" s="71" t="s">
        <v>305</v>
      </c>
      <c r="C200" s="71"/>
      <c r="D200" s="71"/>
      <c r="E200" s="71"/>
      <c r="F200" s="71"/>
      <c r="G200" s="75" t="s">
        <v>306</v>
      </c>
      <c r="H200" s="75"/>
      <c r="I200" s="75"/>
      <c r="J200" s="75"/>
      <c r="K200" s="75"/>
      <c r="L200" s="75"/>
      <c r="M200" s="73">
        <v>337898767</v>
      </c>
      <c r="O200" s="74">
        <v>170306457.22</v>
      </c>
      <c r="P200" s="74"/>
      <c r="Q200" s="74">
        <v>508205224.22000003</v>
      </c>
      <c r="R200" s="74"/>
      <c r="S200" s="74"/>
      <c r="T200" s="74">
        <v>-5749561.3099999996</v>
      </c>
      <c r="U200" s="74"/>
      <c r="V200" s="73">
        <v>73955990.569999993</v>
      </c>
      <c r="W200" s="73">
        <v>73955990.569999993</v>
      </c>
      <c r="Y200" s="74">
        <v>86511281.920000002</v>
      </c>
      <c r="Z200" s="74"/>
      <c r="AA200" s="74"/>
      <c r="AB200" s="73">
        <v>18736134.559999999</v>
      </c>
      <c r="AD200" s="74">
        <v>18736134.559999999</v>
      </c>
      <c r="AE200" s="74"/>
      <c r="AF200" s="74"/>
      <c r="AG200" s="74">
        <v>0</v>
      </c>
      <c r="AH200" s="74"/>
      <c r="AI200" s="74"/>
      <c r="AJ200" s="74"/>
      <c r="AK200" s="74">
        <v>14.552386918790262</v>
      </c>
      <c r="AL200" s="74"/>
      <c r="AM200" s="74"/>
      <c r="AN200" s="74"/>
    </row>
    <row r="201" spans="2:40" s="60" customFormat="1" ht="8.25" customHeight="1" x14ac:dyDescent="0.25">
      <c r="G201" s="75"/>
      <c r="H201" s="75"/>
      <c r="I201" s="75"/>
      <c r="J201" s="75"/>
      <c r="K201" s="75"/>
      <c r="L201" s="75"/>
    </row>
    <row r="202" spans="2:40" s="60" customFormat="1" ht="8.25" customHeight="1" x14ac:dyDescent="0.25">
      <c r="B202" s="71" t="s">
        <v>307</v>
      </c>
      <c r="C202" s="71"/>
      <c r="D202" s="71"/>
      <c r="E202" s="71"/>
      <c r="F202" s="71"/>
      <c r="G202" s="75" t="s">
        <v>308</v>
      </c>
      <c r="H202" s="75"/>
      <c r="I202" s="75"/>
      <c r="J202" s="75"/>
      <c r="K202" s="75"/>
      <c r="L202" s="75"/>
      <c r="M202" s="73">
        <v>109294526</v>
      </c>
      <c r="O202" s="74">
        <v>199992105.80000001</v>
      </c>
      <c r="P202" s="74"/>
      <c r="Q202" s="74">
        <v>309286631.80000001</v>
      </c>
      <c r="R202" s="74"/>
      <c r="S202" s="74"/>
      <c r="T202" s="74">
        <v>-3850000</v>
      </c>
      <c r="U202" s="74"/>
      <c r="V202" s="73">
        <v>54140384.899999999</v>
      </c>
      <c r="W202" s="73">
        <v>54140384.899999999</v>
      </c>
      <c r="Y202" s="74">
        <v>57290464.380000003</v>
      </c>
      <c r="Z202" s="74"/>
      <c r="AA202" s="74"/>
      <c r="AB202" s="73">
        <v>1350307.92</v>
      </c>
      <c r="AD202" s="74">
        <v>1350307.92</v>
      </c>
      <c r="AE202" s="74"/>
      <c r="AF202" s="74"/>
      <c r="AG202" s="74">
        <v>0</v>
      </c>
      <c r="AH202" s="74"/>
      <c r="AI202" s="74"/>
      <c r="AJ202" s="74"/>
      <c r="AK202" s="74">
        <v>17.504922403180316</v>
      </c>
      <c r="AL202" s="74"/>
      <c r="AM202" s="74"/>
      <c r="AN202" s="74"/>
    </row>
    <row r="203" spans="2:40" s="60" customFormat="1" ht="8.25" customHeight="1" x14ac:dyDescent="0.25">
      <c r="G203" s="75"/>
      <c r="H203" s="75"/>
      <c r="I203" s="75"/>
      <c r="J203" s="75"/>
      <c r="K203" s="75"/>
      <c r="L203" s="75"/>
    </row>
    <row r="204" spans="2:40" s="60" customFormat="1" ht="8.25" customHeight="1" x14ac:dyDescent="0.25">
      <c r="B204" s="71" t="s">
        <v>309</v>
      </c>
      <c r="C204" s="71"/>
      <c r="D204" s="71"/>
      <c r="E204" s="71"/>
      <c r="F204" s="71"/>
      <c r="G204" s="72" t="s">
        <v>310</v>
      </c>
      <c r="H204" s="72"/>
      <c r="I204" s="72"/>
      <c r="J204" s="72"/>
      <c r="K204" s="72"/>
      <c r="L204" s="72"/>
      <c r="M204" s="73">
        <v>870000</v>
      </c>
      <c r="O204" s="74">
        <v>-654194</v>
      </c>
      <c r="P204" s="74"/>
      <c r="Q204" s="74">
        <v>215806</v>
      </c>
      <c r="R204" s="74"/>
      <c r="S204" s="74"/>
      <c r="T204" s="74">
        <v>0</v>
      </c>
      <c r="U204" s="74"/>
      <c r="V204" s="73">
        <v>0</v>
      </c>
      <c r="W204" s="73">
        <v>0</v>
      </c>
      <c r="Y204" s="74">
        <v>0</v>
      </c>
      <c r="Z204" s="74"/>
      <c r="AA204" s="74"/>
      <c r="AB204" s="73">
        <v>215806</v>
      </c>
      <c r="AD204" s="74">
        <v>215806</v>
      </c>
      <c r="AE204" s="74"/>
      <c r="AF204" s="74"/>
      <c r="AG204" s="74">
        <v>0</v>
      </c>
      <c r="AH204" s="74"/>
      <c r="AI204" s="74"/>
      <c r="AJ204" s="74"/>
      <c r="AK204" s="74">
        <v>0</v>
      </c>
      <c r="AL204" s="74"/>
      <c r="AM204" s="74"/>
      <c r="AN204" s="74"/>
    </row>
    <row r="205" spans="2:40" s="60" customFormat="1" ht="6" customHeight="1" x14ac:dyDescent="0.25">
      <c r="B205" s="71"/>
      <c r="C205" s="71"/>
      <c r="D205" s="71"/>
      <c r="E205" s="71"/>
      <c r="F205" s="71"/>
      <c r="G205" s="72"/>
      <c r="H205" s="72"/>
      <c r="I205" s="72"/>
      <c r="J205" s="72"/>
      <c r="K205" s="72"/>
      <c r="L205" s="72"/>
    </row>
    <row r="206" spans="2:40" s="60" customFormat="1" ht="8.25" customHeight="1" x14ac:dyDescent="0.25">
      <c r="B206" s="71" t="s">
        <v>311</v>
      </c>
      <c r="C206" s="71"/>
      <c r="D206" s="71"/>
      <c r="E206" s="71"/>
      <c r="F206" s="71"/>
      <c r="G206" s="72" t="s">
        <v>312</v>
      </c>
      <c r="H206" s="72"/>
      <c r="I206" s="72"/>
      <c r="J206" s="72"/>
      <c r="K206" s="72"/>
      <c r="L206" s="72"/>
      <c r="M206" s="73">
        <v>226210</v>
      </c>
      <c r="O206" s="74">
        <v>-115806</v>
      </c>
      <c r="P206" s="74"/>
      <c r="Q206" s="74">
        <v>110404</v>
      </c>
      <c r="R206" s="74"/>
      <c r="S206" s="74"/>
      <c r="T206" s="74">
        <v>0</v>
      </c>
      <c r="U206" s="74"/>
      <c r="V206" s="73">
        <v>0</v>
      </c>
      <c r="W206" s="73">
        <v>0</v>
      </c>
      <c r="Y206" s="74">
        <v>0</v>
      </c>
      <c r="Z206" s="74"/>
      <c r="AA206" s="74"/>
      <c r="AB206" s="73">
        <v>104188.25</v>
      </c>
      <c r="AD206" s="74">
        <v>104188.25</v>
      </c>
      <c r="AE206" s="74"/>
      <c r="AF206" s="74"/>
      <c r="AG206" s="74">
        <v>0</v>
      </c>
      <c r="AH206" s="74"/>
      <c r="AI206" s="74"/>
      <c r="AJ206" s="74"/>
      <c r="AK206" s="74">
        <v>0</v>
      </c>
      <c r="AL206" s="74"/>
      <c r="AM206" s="74"/>
      <c r="AN206" s="74"/>
    </row>
    <row r="207" spans="2:40" s="60" customFormat="1" ht="6" customHeight="1" x14ac:dyDescent="0.25">
      <c r="B207" s="71"/>
      <c r="C207" s="71"/>
      <c r="D207" s="71"/>
      <c r="E207" s="71"/>
      <c r="F207" s="71"/>
      <c r="G207" s="72"/>
      <c r="H207" s="72"/>
      <c r="I207" s="72"/>
      <c r="J207" s="72"/>
      <c r="K207" s="72"/>
      <c r="L207" s="72"/>
    </row>
    <row r="208" spans="2:40" s="60" customFormat="1" ht="8.25" customHeight="1" x14ac:dyDescent="0.25">
      <c r="B208" s="71" t="s">
        <v>313</v>
      </c>
      <c r="C208" s="71"/>
      <c r="D208" s="71"/>
      <c r="E208" s="71"/>
      <c r="F208" s="71"/>
      <c r="G208" s="72" t="s">
        <v>314</v>
      </c>
      <c r="H208" s="72"/>
      <c r="I208" s="72"/>
      <c r="J208" s="72"/>
      <c r="K208" s="72"/>
      <c r="L208" s="72"/>
      <c r="M208" s="73">
        <v>13235600</v>
      </c>
      <c r="O208" s="74">
        <v>-8230000</v>
      </c>
      <c r="P208" s="74"/>
      <c r="Q208" s="74">
        <v>5005600</v>
      </c>
      <c r="R208" s="74"/>
      <c r="S208" s="74"/>
      <c r="T208" s="74">
        <v>0</v>
      </c>
      <c r="U208" s="74"/>
      <c r="V208" s="73">
        <v>1846099.24</v>
      </c>
      <c r="W208" s="73">
        <v>1846099.24</v>
      </c>
      <c r="Y208" s="74">
        <v>1846099.24</v>
      </c>
      <c r="Z208" s="74"/>
      <c r="AA208" s="74"/>
      <c r="AB208" s="73">
        <v>34562.400000000001</v>
      </c>
      <c r="AD208" s="74">
        <v>34562.400000000001</v>
      </c>
      <c r="AE208" s="74"/>
      <c r="AF208" s="74"/>
      <c r="AG208" s="74">
        <v>0</v>
      </c>
      <c r="AH208" s="74"/>
      <c r="AI208" s="74"/>
      <c r="AJ208" s="74"/>
      <c r="AK208" s="74">
        <v>36.880678440147037</v>
      </c>
      <c r="AL208" s="74"/>
      <c r="AM208" s="74"/>
      <c r="AN208" s="74"/>
    </row>
    <row r="209" spans="2:40" s="60" customFormat="1" ht="6" customHeight="1" x14ac:dyDescent="0.25">
      <c r="B209" s="71"/>
      <c r="C209" s="71"/>
      <c r="D209" s="71"/>
      <c r="E209" s="71"/>
      <c r="F209" s="71"/>
      <c r="G209" s="72"/>
      <c r="H209" s="72"/>
      <c r="I209" s="72"/>
      <c r="J209" s="72"/>
      <c r="K209" s="72"/>
      <c r="L209" s="72"/>
    </row>
    <row r="210" spans="2:40" s="60" customFormat="1" ht="8.25" customHeight="1" thickBot="1" x14ac:dyDescent="0.3">
      <c r="B210" s="76" t="s">
        <v>315</v>
      </c>
      <c r="C210" s="76"/>
      <c r="E210" s="76" t="s">
        <v>316</v>
      </c>
      <c r="F210" s="76"/>
      <c r="G210" s="76"/>
      <c r="H210" s="76"/>
      <c r="I210" s="76"/>
      <c r="J210" s="76"/>
      <c r="K210" s="76"/>
      <c r="L210" s="76"/>
      <c r="M210" s="77">
        <v>564496782</v>
      </c>
      <c r="O210" s="78">
        <v>366698700.43000001</v>
      </c>
      <c r="P210" s="78"/>
      <c r="Q210" s="78">
        <v>931195482.42999995</v>
      </c>
      <c r="R210" s="78"/>
      <c r="S210" s="78"/>
      <c r="T210" s="78">
        <v>-9599561.3100000005</v>
      </c>
      <c r="U210" s="78"/>
      <c r="V210" s="77">
        <v>141788380.88</v>
      </c>
      <c r="W210" s="77">
        <v>150971284.11000001</v>
      </c>
      <c r="Y210" s="78">
        <v>169607600.25999999</v>
      </c>
      <c r="Z210" s="78"/>
      <c r="AA210" s="78"/>
      <c r="AB210" s="77">
        <v>26422540.5</v>
      </c>
      <c r="AD210" s="78">
        <v>26425637.280000001</v>
      </c>
      <c r="AE210" s="78"/>
      <c r="AF210" s="78"/>
      <c r="AG210" s="78">
        <v>0</v>
      </c>
      <c r="AH210" s="78"/>
      <c r="AI210" s="78"/>
      <c r="AJ210" s="78"/>
      <c r="AK210" s="78">
        <v>16.21263064077943</v>
      </c>
      <c r="AL210" s="78"/>
      <c r="AM210" s="78"/>
      <c r="AN210" s="78"/>
    </row>
    <row r="211" spans="2:40" s="60" customFormat="1" ht="8.25" customHeight="1" thickTop="1" x14ac:dyDescent="0.25">
      <c r="E211" s="76"/>
      <c r="F211" s="76"/>
      <c r="G211" s="76"/>
      <c r="H211" s="76"/>
      <c r="I211" s="76"/>
      <c r="J211" s="76"/>
      <c r="K211" s="76"/>
      <c r="L211" s="76"/>
    </row>
    <row r="212" spans="2:40" s="60" customFormat="1" ht="8.25" customHeight="1" x14ac:dyDescent="0.25">
      <c r="E212" s="76"/>
      <c r="F212" s="76"/>
      <c r="G212" s="76"/>
      <c r="H212" s="76"/>
      <c r="I212" s="76"/>
      <c r="J212" s="76"/>
      <c r="K212" s="76"/>
      <c r="L212" s="76"/>
    </row>
  </sheetData>
  <mergeCells count="873">
    <mergeCell ref="AG210:AJ210"/>
    <mergeCell ref="AK210:AN210"/>
    <mergeCell ref="AD208:AF208"/>
    <mergeCell ref="AG208:AJ208"/>
    <mergeCell ref="AK208:AN208"/>
    <mergeCell ref="B210:C210"/>
    <mergeCell ref="E210:L212"/>
    <mergeCell ref="O210:P210"/>
    <mergeCell ref="Q210:S210"/>
    <mergeCell ref="T210:U210"/>
    <mergeCell ref="Y210:AA210"/>
    <mergeCell ref="AD210:AF210"/>
    <mergeCell ref="B208:F209"/>
    <mergeCell ref="G208:L209"/>
    <mergeCell ref="O208:P208"/>
    <mergeCell ref="Q208:S208"/>
    <mergeCell ref="T208:U208"/>
    <mergeCell ref="Y208:AA208"/>
    <mergeCell ref="AK204:AN204"/>
    <mergeCell ref="B206:F207"/>
    <mergeCell ref="G206:L207"/>
    <mergeCell ref="O206:P206"/>
    <mergeCell ref="Q206:S206"/>
    <mergeCell ref="T206:U206"/>
    <mergeCell ref="Y206:AA206"/>
    <mergeCell ref="AD206:AF206"/>
    <mergeCell ref="AG206:AJ206"/>
    <mergeCell ref="AK206:AN206"/>
    <mergeCell ref="AG202:AJ202"/>
    <mergeCell ref="AK202:AN202"/>
    <mergeCell ref="B204:F205"/>
    <mergeCell ref="G204:L205"/>
    <mergeCell ref="O204:P204"/>
    <mergeCell ref="Q204:S204"/>
    <mergeCell ref="T204:U204"/>
    <mergeCell ref="Y204:AA204"/>
    <mergeCell ref="AD204:AF204"/>
    <mergeCell ref="AG204:AJ204"/>
    <mergeCell ref="AD200:AF200"/>
    <mergeCell ref="AG200:AJ200"/>
    <mergeCell ref="AK200:AN200"/>
    <mergeCell ref="B202:F202"/>
    <mergeCell ref="G202:L203"/>
    <mergeCell ref="O202:P202"/>
    <mergeCell ref="Q202:S202"/>
    <mergeCell ref="T202:U202"/>
    <mergeCell ref="Y202:AA202"/>
    <mergeCell ref="AD202:AF202"/>
    <mergeCell ref="B200:F200"/>
    <mergeCell ref="G200:L201"/>
    <mergeCell ref="O200:P200"/>
    <mergeCell ref="Q200:S200"/>
    <mergeCell ref="T200:U200"/>
    <mergeCell ref="Y200:AA200"/>
    <mergeCell ref="AK196:AN196"/>
    <mergeCell ref="B198:F199"/>
    <mergeCell ref="G198:L199"/>
    <mergeCell ref="O198:P198"/>
    <mergeCell ref="Q198:S198"/>
    <mergeCell ref="T198:U198"/>
    <mergeCell ref="Y198:AA198"/>
    <mergeCell ref="AD198:AF198"/>
    <mergeCell ref="AG198:AJ198"/>
    <mergeCell ref="AK198:AN198"/>
    <mergeCell ref="AG194:AJ194"/>
    <mergeCell ref="AK194:AN194"/>
    <mergeCell ref="B196:F197"/>
    <mergeCell ref="G196:L197"/>
    <mergeCell ref="O196:P196"/>
    <mergeCell ref="Q196:S196"/>
    <mergeCell ref="T196:U196"/>
    <mergeCell ref="Y196:AA196"/>
    <mergeCell ref="AD196:AF196"/>
    <mergeCell ref="AG196:AJ196"/>
    <mergeCell ref="AD192:AF192"/>
    <mergeCell ref="AG192:AJ192"/>
    <mergeCell ref="AK192:AN192"/>
    <mergeCell ref="B194:F194"/>
    <mergeCell ref="G194:L195"/>
    <mergeCell ref="O194:P194"/>
    <mergeCell ref="Q194:S194"/>
    <mergeCell ref="T194:U194"/>
    <mergeCell ref="Y194:AA194"/>
    <mergeCell ref="AD194:AF194"/>
    <mergeCell ref="B192:F193"/>
    <mergeCell ref="G192:L193"/>
    <mergeCell ref="O192:P192"/>
    <mergeCell ref="Q192:S192"/>
    <mergeCell ref="T192:U192"/>
    <mergeCell ref="Y192:AA192"/>
    <mergeCell ref="AK188:AN188"/>
    <mergeCell ref="B190:F191"/>
    <mergeCell ref="G190:L191"/>
    <mergeCell ref="O190:P190"/>
    <mergeCell ref="Q190:S190"/>
    <mergeCell ref="T190:U190"/>
    <mergeCell ref="Y190:AA190"/>
    <mergeCell ref="AD190:AF190"/>
    <mergeCell ref="AG190:AJ190"/>
    <mergeCell ref="AK190:AN190"/>
    <mergeCell ref="AG186:AJ186"/>
    <mergeCell ref="AK186:AN186"/>
    <mergeCell ref="B188:F188"/>
    <mergeCell ref="G188:L189"/>
    <mergeCell ref="O188:P188"/>
    <mergeCell ref="Q188:S188"/>
    <mergeCell ref="T188:U188"/>
    <mergeCell ref="Y188:AA188"/>
    <mergeCell ref="AD188:AF188"/>
    <mergeCell ref="AG188:AJ188"/>
    <mergeCell ref="AD184:AF184"/>
    <mergeCell ref="AG184:AJ184"/>
    <mergeCell ref="AK184:AN184"/>
    <mergeCell ref="B186:F186"/>
    <mergeCell ref="G186:L187"/>
    <mergeCell ref="O186:P186"/>
    <mergeCell ref="Q186:S186"/>
    <mergeCell ref="T186:U186"/>
    <mergeCell ref="Y186:AA186"/>
    <mergeCell ref="AD186:AF186"/>
    <mergeCell ref="B184:F185"/>
    <mergeCell ref="G184:L185"/>
    <mergeCell ref="O184:P184"/>
    <mergeCell ref="Q184:S184"/>
    <mergeCell ref="T184:U184"/>
    <mergeCell ref="Y184:AA184"/>
    <mergeCell ref="AK180:AN180"/>
    <mergeCell ref="B182:F183"/>
    <mergeCell ref="G182:L183"/>
    <mergeCell ref="O182:P182"/>
    <mergeCell ref="Q182:S182"/>
    <mergeCell ref="T182:U182"/>
    <mergeCell ref="Y182:AA182"/>
    <mergeCell ref="AD182:AF182"/>
    <mergeCell ref="AG182:AJ182"/>
    <mergeCell ref="AK182:AN182"/>
    <mergeCell ref="AG177:AJ177"/>
    <mergeCell ref="AK177:AN177"/>
    <mergeCell ref="B180:F181"/>
    <mergeCell ref="G180:L181"/>
    <mergeCell ref="O180:P180"/>
    <mergeCell ref="Q180:S180"/>
    <mergeCell ref="T180:U180"/>
    <mergeCell ref="Y180:AA180"/>
    <mergeCell ref="AD180:AF180"/>
    <mergeCell ref="AG180:AJ180"/>
    <mergeCell ref="AD174:AF174"/>
    <mergeCell ref="AG174:AJ174"/>
    <mergeCell ref="AK174:AN174"/>
    <mergeCell ref="B177:F177"/>
    <mergeCell ref="G177:L179"/>
    <mergeCell ref="O177:P177"/>
    <mergeCell ref="Q177:S177"/>
    <mergeCell ref="T177:U177"/>
    <mergeCell ref="Y177:AA177"/>
    <mergeCell ref="AD177:AF177"/>
    <mergeCell ref="B174:F174"/>
    <mergeCell ref="G174:L176"/>
    <mergeCell ref="O174:P174"/>
    <mergeCell ref="Q174:S174"/>
    <mergeCell ref="T174:U174"/>
    <mergeCell ref="Y174:AA174"/>
    <mergeCell ref="AK170:AN170"/>
    <mergeCell ref="B172:F173"/>
    <mergeCell ref="G172:L173"/>
    <mergeCell ref="O172:P172"/>
    <mergeCell ref="Q172:S172"/>
    <mergeCell ref="T172:U172"/>
    <mergeCell ref="Y172:AA172"/>
    <mergeCell ref="AD172:AF172"/>
    <mergeCell ref="AG172:AJ172"/>
    <mergeCell ref="AK172:AN172"/>
    <mergeCell ref="AG168:AJ168"/>
    <mergeCell ref="AK168:AN168"/>
    <mergeCell ref="B170:F171"/>
    <mergeCell ref="G170:L171"/>
    <mergeCell ref="O170:P170"/>
    <mergeCell ref="Q170:S170"/>
    <mergeCell ref="T170:U170"/>
    <mergeCell ref="Y170:AA170"/>
    <mergeCell ref="AD170:AF170"/>
    <mergeCell ref="AG170:AJ170"/>
    <mergeCell ref="AD166:AF166"/>
    <mergeCell ref="AG166:AJ166"/>
    <mergeCell ref="AK166:AN166"/>
    <mergeCell ref="B168:F168"/>
    <mergeCell ref="G168:L169"/>
    <mergeCell ref="O168:P168"/>
    <mergeCell ref="Q168:S168"/>
    <mergeCell ref="T168:U168"/>
    <mergeCell ref="Y168:AA168"/>
    <mergeCell ref="AD168:AF168"/>
    <mergeCell ref="B166:F167"/>
    <mergeCell ref="G166:L167"/>
    <mergeCell ref="O166:P166"/>
    <mergeCell ref="Q166:S166"/>
    <mergeCell ref="T166:U166"/>
    <mergeCell ref="Y166:AA166"/>
    <mergeCell ref="AK162:AN162"/>
    <mergeCell ref="B164:F165"/>
    <mergeCell ref="G164:L165"/>
    <mergeCell ref="O164:P164"/>
    <mergeCell ref="Q164:S164"/>
    <mergeCell ref="T164:U164"/>
    <mergeCell ref="Y164:AA164"/>
    <mergeCell ref="AD164:AF164"/>
    <mergeCell ref="AG164:AJ164"/>
    <mergeCell ref="AK164:AN164"/>
    <mergeCell ref="AG160:AJ160"/>
    <mergeCell ref="AK160:AN160"/>
    <mergeCell ref="B162:F163"/>
    <mergeCell ref="G162:L163"/>
    <mergeCell ref="O162:P162"/>
    <mergeCell ref="Q162:S162"/>
    <mergeCell ref="T162:U162"/>
    <mergeCell ref="Y162:AA162"/>
    <mergeCell ref="AD162:AF162"/>
    <mergeCell ref="AG162:AJ162"/>
    <mergeCell ref="AD158:AF158"/>
    <mergeCell ref="AG158:AJ158"/>
    <mergeCell ref="AK158:AN158"/>
    <mergeCell ref="B160:F161"/>
    <mergeCell ref="G160:L161"/>
    <mergeCell ref="O160:P160"/>
    <mergeCell ref="Q160:S160"/>
    <mergeCell ref="T160:U160"/>
    <mergeCell ref="Y160:AA160"/>
    <mergeCell ref="AD160:AF160"/>
    <mergeCell ref="B158:F159"/>
    <mergeCell ref="G158:L159"/>
    <mergeCell ref="O158:P158"/>
    <mergeCell ref="Q158:S158"/>
    <mergeCell ref="T158:U158"/>
    <mergeCell ref="Y158:AA158"/>
    <mergeCell ref="AK154:AN154"/>
    <mergeCell ref="B156:F157"/>
    <mergeCell ref="G156:L157"/>
    <mergeCell ref="O156:P156"/>
    <mergeCell ref="Q156:S156"/>
    <mergeCell ref="T156:U156"/>
    <mergeCell ref="Y156:AA156"/>
    <mergeCell ref="AD156:AF156"/>
    <mergeCell ref="AG156:AJ156"/>
    <mergeCell ref="AK156:AN156"/>
    <mergeCell ref="AG152:AJ152"/>
    <mergeCell ref="AK152:AN152"/>
    <mergeCell ref="B154:F155"/>
    <mergeCell ref="G154:L155"/>
    <mergeCell ref="O154:P154"/>
    <mergeCell ref="Q154:S154"/>
    <mergeCell ref="T154:U154"/>
    <mergeCell ref="Y154:AA154"/>
    <mergeCell ref="AD154:AF154"/>
    <mergeCell ref="AG154:AJ154"/>
    <mergeCell ref="AD150:AF150"/>
    <mergeCell ref="AG150:AJ150"/>
    <mergeCell ref="AK150:AN150"/>
    <mergeCell ref="B152:F152"/>
    <mergeCell ref="G152:L153"/>
    <mergeCell ref="O152:P152"/>
    <mergeCell ref="Q152:S152"/>
    <mergeCell ref="T152:U152"/>
    <mergeCell ref="Y152:AA152"/>
    <mergeCell ref="AD152:AF152"/>
    <mergeCell ref="B150:F151"/>
    <mergeCell ref="G150:L151"/>
    <mergeCell ref="O150:P150"/>
    <mergeCell ref="Q150:S150"/>
    <mergeCell ref="T150:U150"/>
    <mergeCell ref="Y150:AA150"/>
    <mergeCell ref="AK146:AN146"/>
    <mergeCell ref="B148:F149"/>
    <mergeCell ref="G148:L149"/>
    <mergeCell ref="O148:P148"/>
    <mergeCell ref="Q148:S148"/>
    <mergeCell ref="T148:U148"/>
    <mergeCell ref="Y148:AA148"/>
    <mergeCell ref="AD148:AF148"/>
    <mergeCell ref="AG148:AJ148"/>
    <mergeCell ref="AK148:AN148"/>
    <mergeCell ref="AG144:AJ144"/>
    <mergeCell ref="AK144:AN144"/>
    <mergeCell ref="B146:F147"/>
    <mergeCell ref="G146:L147"/>
    <mergeCell ref="O146:P146"/>
    <mergeCell ref="Q146:S146"/>
    <mergeCell ref="T146:U146"/>
    <mergeCell ref="Y146:AA146"/>
    <mergeCell ref="AD146:AF146"/>
    <mergeCell ref="AG146:AJ146"/>
    <mergeCell ref="AD142:AF142"/>
    <mergeCell ref="AG142:AJ142"/>
    <mergeCell ref="AK142:AN142"/>
    <mergeCell ref="B144:F145"/>
    <mergeCell ref="G144:L145"/>
    <mergeCell ref="O144:P144"/>
    <mergeCell ref="Q144:S144"/>
    <mergeCell ref="T144:U144"/>
    <mergeCell ref="Y144:AA144"/>
    <mergeCell ref="AD144:AF144"/>
    <mergeCell ref="B142:F142"/>
    <mergeCell ref="G142:L143"/>
    <mergeCell ref="O142:P142"/>
    <mergeCell ref="Q142:S142"/>
    <mergeCell ref="T142:U142"/>
    <mergeCell ref="Y142:AA142"/>
    <mergeCell ref="AK138:AN138"/>
    <mergeCell ref="B140:F141"/>
    <mergeCell ref="G140:L141"/>
    <mergeCell ref="O140:P140"/>
    <mergeCell ref="Q140:S140"/>
    <mergeCell ref="T140:U140"/>
    <mergeCell ref="Y140:AA140"/>
    <mergeCell ref="AD140:AF140"/>
    <mergeCell ref="AG140:AJ140"/>
    <mergeCell ref="AK140:AN140"/>
    <mergeCell ref="AG136:AJ136"/>
    <mergeCell ref="AK136:AN136"/>
    <mergeCell ref="B138:F138"/>
    <mergeCell ref="G138:L139"/>
    <mergeCell ref="O138:P138"/>
    <mergeCell ref="Q138:S138"/>
    <mergeCell ref="T138:U138"/>
    <mergeCell ref="Y138:AA138"/>
    <mergeCell ref="AD138:AF138"/>
    <mergeCell ref="AG138:AJ138"/>
    <mergeCell ref="AD134:AF134"/>
    <mergeCell ref="AG134:AJ134"/>
    <mergeCell ref="AK134:AN134"/>
    <mergeCell ref="B136:F137"/>
    <mergeCell ref="G136:L137"/>
    <mergeCell ref="O136:P136"/>
    <mergeCell ref="Q136:S136"/>
    <mergeCell ref="T136:U136"/>
    <mergeCell ref="Y136:AA136"/>
    <mergeCell ref="AD136:AF136"/>
    <mergeCell ref="B134:F135"/>
    <mergeCell ref="G134:L135"/>
    <mergeCell ref="O134:P134"/>
    <mergeCell ref="Q134:S134"/>
    <mergeCell ref="T134:U134"/>
    <mergeCell ref="Y134:AA134"/>
    <mergeCell ref="AK130:AN130"/>
    <mergeCell ref="B132:F133"/>
    <mergeCell ref="G132:L133"/>
    <mergeCell ref="O132:P132"/>
    <mergeCell ref="Q132:S132"/>
    <mergeCell ref="T132:U132"/>
    <mergeCell ref="Y132:AA132"/>
    <mergeCell ref="AD132:AF132"/>
    <mergeCell ref="AG132:AJ132"/>
    <mergeCell ref="AK132:AN132"/>
    <mergeCell ref="AG128:AJ128"/>
    <mergeCell ref="AK128:AN128"/>
    <mergeCell ref="B130:F131"/>
    <mergeCell ref="G130:L131"/>
    <mergeCell ref="O130:P130"/>
    <mergeCell ref="Q130:S130"/>
    <mergeCell ref="T130:U130"/>
    <mergeCell ref="Y130:AA130"/>
    <mergeCell ref="AD130:AF130"/>
    <mergeCell ref="AG130:AJ130"/>
    <mergeCell ref="AD126:AF126"/>
    <mergeCell ref="AG126:AJ126"/>
    <mergeCell ref="AK126:AN126"/>
    <mergeCell ref="B128:F129"/>
    <mergeCell ref="G128:L129"/>
    <mergeCell ref="O128:P128"/>
    <mergeCell ref="Q128:S128"/>
    <mergeCell ref="T128:U128"/>
    <mergeCell ref="Y128:AA128"/>
    <mergeCell ref="AD128:AF128"/>
    <mergeCell ref="B126:F127"/>
    <mergeCell ref="G126:L127"/>
    <mergeCell ref="O126:P126"/>
    <mergeCell ref="Q126:S126"/>
    <mergeCell ref="T126:U126"/>
    <mergeCell ref="Y126:AA126"/>
    <mergeCell ref="AK122:AN122"/>
    <mergeCell ref="B124:F125"/>
    <mergeCell ref="G124:L125"/>
    <mergeCell ref="O124:P124"/>
    <mergeCell ref="Q124:S124"/>
    <mergeCell ref="T124:U124"/>
    <mergeCell ref="Y124:AA124"/>
    <mergeCell ref="AD124:AF124"/>
    <mergeCell ref="AG124:AJ124"/>
    <mergeCell ref="AK124:AN124"/>
    <mergeCell ref="AG120:AJ120"/>
    <mergeCell ref="AK120:AN120"/>
    <mergeCell ref="B122:F123"/>
    <mergeCell ref="G122:L123"/>
    <mergeCell ref="O122:P122"/>
    <mergeCell ref="Q122:S122"/>
    <mergeCell ref="T122:U122"/>
    <mergeCell ref="Y122:AA122"/>
    <mergeCell ref="AD122:AF122"/>
    <mergeCell ref="AG122:AJ122"/>
    <mergeCell ref="AD118:AF118"/>
    <mergeCell ref="AG118:AJ118"/>
    <mergeCell ref="AK118:AN118"/>
    <mergeCell ref="B120:F121"/>
    <mergeCell ref="G120:L121"/>
    <mergeCell ref="O120:P120"/>
    <mergeCell ref="Q120:S120"/>
    <mergeCell ref="T120:U120"/>
    <mergeCell ref="Y120:AA120"/>
    <mergeCell ref="AD120:AF120"/>
    <mergeCell ref="B118:F119"/>
    <mergeCell ref="G118:L119"/>
    <mergeCell ref="O118:P118"/>
    <mergeCell ref="Q118:S118"/>
    <mergeCell ref="T118:U118"/>
    <mergeCell ref="Y118:AA118"/>
    <mergeCell ref="AK114:AN114"/>
    <mergeCell ref="B116:F117"/>
    <mergeCell ref="G116:L117"/>
    <mergeCell ref="O116:P116"/>
    <mergeCell ref="Q116:S116"/>
    <mergeCell ref="T116:U116"/>
    <mergeCell ref="Y116:AA116"/>
    <mergeCell ref="AD116:AF116"/>
    <mergeCell ref="AG116:AJ116"/>
    <mergeCell ref="AK116:AN116"/>
    <mergeCell ref="AG112:AJ112"/>
    <mergeCell ref="AK112:AN112"/>
    <mergeCell ref="B114:F115"/>
    <mergeCell ref="G114:L115"/>
    <mergeCell ref="O114:P114"/>
    <mergeCell ref="Q114:S114"/>
    <mergeCell ref="T114:U114"/>
    <mergeCell ref="Y114:AA114"/>
    <mergeCell ref="AD114:AF114"/>
    <mergeCell ref="AG114:AJ114"/>
    <mergeCell ref="AD110:AF110"/>
    <mergeCell ref="AG110:AJ110"/>
    <mergeCell ref="AK110:AN110"/>
    <mergeCell ref="B112:F113"/>
    <mergeCell ref="G112:L113"/>
    <mergeCell ref="O112:P112"/>
    <mergeCell ref="Q112:S112"/>
    <mergeCell ref="T112:U112"/>
    <mergeCell ref="Y112:AA112"/>
    <mergeCell ref="AD112:AF112"/>
    <mergeCell ref="B110:F111"/>
    <mergeCell ref="G110:L111"/>
    <mergeCell ref="O110:P110"/>
    <mergeCell ref="Q110:S110"/>
    <mergeCell ref="T110:U110"/>
    <mergeCell ref="Y110:AA110"/>
    <mergeCell ref="AK106:AN106"/>
    <mergeCell ref="B108:F109"/>
    <mergeCell ref="G108:L109"/>
    <mergeCell ref="O108:P108"/>
    <mergeCell ref="Q108:S108"/>
    <mergeCell ref="T108:U108"/>
    <mergeCell ref="Y108:AA108"/>
    <mergeCell ref="AD108:AF108"/>
    <mergeCell ref="AG108:AJ108"/>
    <mergeCell ref="AK108:AN108"/>
    <mergeCell ref="AG104:AJ104"/>
    <mergeCell ref="AK104:AN104"/>
    <mergeCell ref="B106:F107"/>
    <mergeCell ref="G106:L107"/>
    <mergeCell ref="O106:P106"/>
    <mergeCell ref="Q106:S106"/>
    <mergeCell ref="T106:U106"/>
    <mergeCell ref="Y106:AA106"/>
    <mergeCell ref="AD106:AF106"/>
    <mergeCell ref="AG106:AJ106"/>
    <mergeCell ref="AD102:AF102"/>
    <mergeCell ref="AG102:AJ102"/>
    <mergeCell ref="AK102:AN102"/>
    <mergeCell ref="B104:F104"/>
    <mergeCell ref="G104:L105"/>
    <mergeCell ref="O104:P104"/>
    <mergeCell ref="Q104:S104"/>
    <mergeCell ref="T104:U104"/>
    <mergeCell ref="Y104:AA104"/>
    <mergeCell ref="AD104:AF104"/>
    <mergeCell ref="B102:F103"/>
    <mergeCell ref="G102:L103"/>
    <mergeCell ref="O102:P102"/>
    <mergeCell ref="Q102:S102"/>
    <mergeCell ref="T102:U102"/>
    <mergeCell ref="Y102:AA102"/>
    <mergeCell ref="AK98:AN98"/>
    <mergeCell ref="B100:F101"/>
    <mergeCell ref="G100:L101"/>
    <mergeCell ref="O100:P100"/>
    <mergeCell ref="Q100:S100"/>
    <mergeCell ref="T100:U100"/>
    <mergeCell ref="Y100:AA100"/>
    <mergeCell ref="AD100:AF100"/>
    <mergeCell ref="AG100:AJ100"/>
    <mergeCell ref="AK100:AN100"/>
    <mergeCell ref="AG96:AJ96"/>
    <mergeCell ref="AK96:AN96"/>
    <mergeCell ref="B98:F99"/>
    <mergeCell ref="G98:L99"/>
    <mergeCell ref="O98:P98"/>
    <mergeCell ref="Q98:S98"/>
    <mergeCell ref="T98:U98"/>
    <mergeCell ref="Y98:AA98"/>
    <mergeCell ref="AD98:AF98"/>
    <mergeCell ref="AG98:AJ98"/>
    <mergeCell ref="AD94:AF94"/>
    <mergeCell ref="AG94:AJ94"/>
    <mergeCell ref="AK94:AN94"/>
    <mergeCell ref="B96:F97"/>
    <mergeCell ref="G96:L97"/>
    <mergeCell ref="O96:P96"/>
    <mergeCell ref="Q96:S96"/>
    <mergeCell ref="T96:U96"/>
    <mergeCell ref="Y96:AA96"/>
    <mergeCell ref="AD96:AF96"/>
    <mergeCell ref="B94:F95"/>
    <mergeCell ref="G94:L95"/>
    <mergeCell ref="O94:P94"/>
    <mergeCell ref="Q94:S94"/>
    <mergeCell ref="T94:U94"/>
    <mergeCell ref="Y94:AA94"/>
    <mergeCell ref="AK90:AN90"/>
    <mergeCell ref="B92:F92"/>
    <mergeCell ref="G92:L93"/>
    <mergeCell ref="O92:P92"/>
    <mergeCell ref="Q92:S92"/>
    <mergeCell ref="T92:U92"/>
    <mergeCell ref="Y92:AA92"/>
    <mergeCell ref="AD92:AF92"/>
    <mergeCell ref="AG92:AJ92"/>
    <mergeCell ref="AK92:AN92"/>
    <mergeCell ref="AG88:AJ88"/>
    <mergeCell ref="AK88:AN88"/>
    <mergeCell ref="B90:F91"/>
    <mergeCell ref="G90:L91"/>
    <mergeCell ref="O90:P90"/>
    <mergeCell ref="Q90:S90"/>
    <mergeCell ref="T90:U90"/>
    <mergeCell ref="Y90:AA90"/>
    <mergeCell ref="AD90:AF90"/>
    <mergeCell ref="AG90:AJ90"/>
    <mergeCell ref="AD86:AF86"/>
    <mergeCell ref="AG86:AJ86"/>
    <mergeCell ref="AK86:AN86"/>
    <mergeCell ref="B88:F89"/>
    <mergeCell ref="G88:L89"/>
    <mergeCell ref="O88:P88"/>
    <mergeCell ref="Q88:S88"/>
    <mergeCell ref="T88:U88"/>
    <mergeCell ref="Y88:AA88"/>
    <mergeCell ref="AD88:AF88"/>
    <mergeCell ref="B86:F86"/>
    <mergeCell ref="G86:L87"/>
    <mergeCell ref="O86:P86"/>
    <mergeCell ref="Q86:S86"/>
    <mergeCell ref="T86:U86"/>
    <mergeCell ref="Y86:AA86"/>
    <mergeCell ref="AK82:AN82"/>
    <mergeCell ref="B84:F84"/>
    <mergeCell ref="G84:L85"/>
    <mergeCell ref="O84:P84"/>
    <mergeCell ref="Q84:S84"/>
    <mergeCell ref="T84:U84"/>
    <mergeCell ref="Y84:AA84"/>
    <mergeCell ref="AD84:AF84"/>
    <mergeCell ref="AG84:AJ84"/>
    <mergeCell ref="AK84:AN84"/>
    <mergeCell ref="AG80:AJ80"/>
    <mergeCell ref="AK80:AN80"/>
    <mergeCell ref="B82:F82"/>
    <mergeCell ref="G82:L83"/>
    <mergeCell ref="O82:P82"/>
    <mergeCell ref="Q82:S82"/>
    <mergeCell ref="T82:U82"/>
    <mergeCell ref="Y82:AA82"/>
    <mergeCell ref="AD82:AF82"/>
    <mergeCell ref="AG82:AJ82"/>
    <mergeCell ref="AD78:AF78"/>
    <mergeCell ref="AG78:AJ78"/>
    <mergeCell ref="AK78:AN78"/>
    <mergeCell ref="B80:F80"/>
    <mergeCell ref="G80:L81"/>
    <mergeCell ref="O80:P80"/>
    <mergeCell ref="Q80:S80"/>
    <mergeCell ref="T80:U80"/>
    <mergeCell ref="Y80:AA80"/>
    <mergeCell ref="AD80:AF80"/>
    <mergeCell ref="B78:F78"/>
    <mergeCell ref="G78:L79"/>
    <mergeCell ref="O78:P78"/>
    <mergeCell ref="Q78:S78"/>
    <mergeCell ref="T78:U78"/>
    <mergeCell ref="Y78:AA78"/>
    <mergeCell ref="AK74:AN74"/>
    <mergeCell ref="B76:F76"/>
    <mergeCell ref="G76:L77"/>
    <mergeCell ref="O76:P76"/>
    <mergeCell ref="Q76:S76"/>
    <mergeCell ref="T76:U76"/>
    <mergeCell ref="Y76:AA76"/>
    <mergeCell ref="AD76:AF76"/>
    <mergeCell ref="AG76:AJ76"/>
    <mergeCell ref="AK76:AN76"/>
    <mergeCell ref="AG72:AJ72"/>
    <mergeCell ref="AK72:AN72"/>
    <mergeCell ref="B74:F74"/>
    <mergeCell ref="G74:L75"/>
    <mergeCell ref="O74:P74"/>
    <mergeCell ref="Q74:S74"/>
    <mergeCell ref="T74:U74"/>
    <mergeCell ref="Y74:AA74"/>
    <mergeCell ref="AD74:AF74"/>
    <mergeCell ref="AG74:AJ74"/>
    <mergeCell ref="AD70:AF70"/>
    <mergeCell ref="AG70:AJ70"/>
    <mergeCell ref="AK70:AN70"/>
    <mergeCell ref="B72:F72"/>
    <mergeCell ref="G72:L73"/>
    <mergeCell ref="O72:P72"/>
    <mergeCell ref="Q72:S72"/>
    <mergeCell ref="T72:U72"/>
    <mergeCell ref="Y72:AA72"/>
    <mergeCell ref="AD72:AF72"/>
    <mergeCell ref="B70:F70"/>
    <mergeCell ref="G70:L71"/>
    <mergeCell ref="O70:P70"/>
    <mergeCell ref="Q70:S70"/>
    <mergeCell ref="T70:U70"/>
    <mergeCell ref="Y70:AA70"/>
    <mergeCell ref="AK66:AN66"/>
    <mergeCell ref="B68:F68"/>
    <mergeCell ref="G68:L69"/>
    <mergeCell ref="O68:P68"/>
    <mergeCell ref="Q68:S68"/>
    <mergeCell ref="T68:U68"/>
    <mergeCell ref="Y68:AA68"/>
    <mergeCell ref="AD68:AF68"/>
    <mergeCell ref="AG68:AJ68"/>
    <mergeCell ref="AK68:AN68"/>
    <mergeCell ref="AG64:AJ64"/>
    <mergeCell ref="AK64:AN64"/>
    <mergeCell ref="B66:F67"/>
    <mergeCell ref="G66:L67"/>
    <mergeCell ref="O66:P66"/>
    <mergeCell ref="Q66:S66"/>
    <mergeCell ref="T66:U66"/>
    <mergeCell ref="Y66:AA66"/>
    <mergeCell ref="AD66:AF66"/>
    <mergeCell ref="AG66:AJ66"/>
    <mergeCell ref="AD62:AF62"/>
    <mergeCell ref="AG62:AJ62"/>
    <mergeCell ref="AK62:AN62"/>
    <mergeCell ref="B64:F64"/>
    <mergeCell ref="G64:L65"/>
    <mergeCell ref="O64:P64"/>
    <mergeCell ref="Q64:S64"/>
    <mergeCell ref="T64:U64"/>
    <mergeCell ref="Y64:AA64"/>
    <mergeCell ref="AD64:AF64"/>
    <mergeCell ref="B62:F62"/>
    <mergeCell ref="G62:L63"/>
    <mergeCell ref="O62:P62"/>
    <mergeCell ref="Q62:S62"/>
    <mergeCell ref="T62:U62"/>
    <mergeCell ref="Y62:AA62"/>
    <mergeCell ref="AK58:AN58"/>
    <mergeCell ref="B60:F61"/>
    <mergeCell ref="G60:L61"/>
    <mergeCell ref="O60:P60"/>
    <mergeCell ref="Q60:S60"/>
    <mergeCell ref="T60:U60"/>
    <mergeCell ref="Y60:AA60"/>
    <mergeCell ref="AD60:AF60"/>
    <mergeCell ref="AG60:AJ60"/>
    <mergeCell ref="AK60:AN60"/>
    <mergeCell ref="AG56:AJ56"/>
    <mergeCell ref="AK56:AN56"/>
    <mergeCell ref="B58:F59"/>
    <mergeCell ref="G58:L59"/>
    <mergeCell ref="O58:P58"/>
    <mergeCell ref="Q58:S58"/>
    <mergeCell ref="T58:U58"/>
    <mergeCell ref="Y58:AA58"/>
    <mergeCell ref="AD58:AF58"/>
    <mergeCell ref="AG58:AJ58"/>
    <mergeCell ref="AD54:AF54"/>
    <mergeCell ref="AG54:AJ54"/>
    <mergeCell ref="AK54:AN54"/>
    <mergeCell ref="B56:F57"/>
    <mergeCell ref="G56:L57"/>
    <mergeCell ref="O56:P56"/>
    <mergeCell ref="Q56:S56"/>
    <mergeCell ref="T56:U56"/>
    <mergeCell ref="Y56:AA56"/>
    <mergeCell ref="AD56:AF56"/>
    <mergeCell ref="B54:F55"/>
    <mergeCell ref="G54:L55"/>
    <mergeCell ref="O54:P54"/>
    <mergeCell ref="Q54:S54"/>
    <mergeCell ref="T54:U54"/>
    <mergeCell ref="Y54:AA54"/>
    <mergeCell ref="AK50:AN50"/>
    <mergeCell ref="B52:F53"/>
    <mergeCell ref="G52:L53"/>
    <mergeCell ref="O52:P52"/>
    <mergeCell ref="Q52:S52"/>
    <mergeCell ref="T52:U52"/>
    <mergeCell ref="Y52:AA52"/>
    <mergeCell ref="AD52:AF52"/>
    <mergeCell ref="AG52:AJ52"/>
    <mergeCell ref="AK52:AN52"/>
    <mergeCell ref="AG48:AJ48"/>
    <mergeCell ref="AK48:AN48"/>
    <mergeCell ref="B50:F51"/>
    <mergeCell ref="G50:L51"/>
    <mergeCell ref="O50:P50"/>
    <mergeCell ref="Q50:S50"/>
    <mergeCell ref="T50:U50"/>
    <mergeCell ref="Y50:AA50"/>
    <mergeCell ref="AD50:AF50"/>
    <mergeCell ref="AG50:AJ50"/>
    <mergeCell ref="AD46:AF46"/>
    <mergeCell ref="AG46:AJ46"/>
    <mergeCell ref="AK46:AN46"/>
    <mergeCell ref="B48:F48"/>
    <mergeCell ref="G48:L49"/>
    <mergeCell ref="O48:P48"/>
    <mergeCell ref="Q48:S48"/>
    <mergeCell ref="T48:U48"/>
    <mergeCell ref="Y48:AA48"/>
    <mergeCell ref="AD48:AF48"/>
    <mergeCell ref="B46:F47"/>
    <mergeCell ref="G46:L47"/>
    <mergeCell ref="O46:P46"/>
    <mergeCell ref="Q46:S46"/>
    <mergeCell ref="T46:U46"/>
    <mergeCell ref="Y46:AA46"/>
    <mergeCell ref="AK42:AN42"/>
    <mergeCell ref="B44:F44"/>
    <mergeCell ref="G44:L45"/>
    <mergeCell ref="O44:P44"/>
    <mergeCell ref="Q44:S44"/>
    <mergeCell ref="T44:U44"/>
    <mergeCell ref="Y44:AA44"/>
    <mergeCell ref="AD44:AF44"/>
    <mergeCell ref="AG44:AJ44"/>
    <mergeCell ref="AK44:AN44"/>
    <mergeCell ref="AG40:AJ40"/>
    <mergeCell ref="AK40:AN40"/>
    <mergeCell ref="B42:F43"/>
    <mergeCell ref="G42:L43"/>
    <mergeCell ref="O42:P42"/>
    <mergeCell ref="Q42:S42"/>
    <mergeCell ref="T42:U42"/>
    <mergeCell ref="Y42:AA42"/>
    <mergeCell ref="AD42:AF42"/>
    <mergeCell ref="AG42:AJ42"/>
    <mergeCell ref="AD38:AF38"/>
    <mergeCell ref="AG38:AJ38"/>
    <mergeCell ref="AK38:AN38"/>
    <mergeCell ref="B40:F41"/>
    <mergeCell ref="G40:L41"/>
    <mergeCell ref="O40:P40"/>
    <mergeCell ref="Q40:S40"/>
    <mergeCell ref="T40:U40"/>
    <mergeCell ref="Y40:AA40"/>
    <mergeCell ref="AD40:AF40"/>
    <mergeCell ref="B38:F39"/>
    <mergeCell ref="G38:L39"/>
    <mergeCell ref="O38:P38"/>
    <mergeCell ref="Q38:S38"/>
    <mergeCell ref="T38:U38"/>
    <mergeCell ref="Y38:AA38"/>
    <mergeCell ref="AK34:AN34"/>
    <mergeCell ref="B36:F37"/>
    <mergeCell ref="G36:L37"/>
    <mergeCell ref="O36:P36"/>
    <mergeCell ref="Q36:S36"/>
    <mergeCell ref="T36:U36"/>
    <mergeCell ref="Y36:AA36"/>
    <mergeCell ref="AD36:AF36"/>
    <mergeCell ref="AG36:AJ36"/>
    <mergeCell ref="AK36:AN36"/>
    <mergeCell ref="AG32:AJ32"/>
    <mergeCell ref="AK32:AN32"/>
    <mergeCell ref="B34:F35"/>
    <mergeCell ref="G34:L35"/>
    <mergeCell ref="O34:P34"/>
    <mergeCell ref="Q34:S34"/>
    <mergeCell ref="T34:U34"/>
    <mergeCell ref="Y34:AA34"/>
    <mergeCell ref="AD34:AF34"/>
    <mergeCell ref="AG34:AJ34"/>
    <mergeCell ref="AD30:AF30"/>
    <mergeCell ref="AG30:AJ30"/>
    <mergeCell ref="AK30:AN30"/>
    <mergeCell ref="B32:F33"/>
    <mergeCell ref="G32:L33"/>
    <mergeCell ref="O32:P32"/>
    <mergeCell ref="Q32:S32"/>
    <mergeCell ref="T32:U32"/>
    <mergeCell ref="Y32:AA32"/>
    <mergeCell ref="AD32:AF32"/>
    <mergeCell ref="B30:F31"/>
    <mergeCell ref="G30:L31"/>
    <mergeCell ref="O30:P30"/>
    <mergeCell ref="Q30:S30"/>
    <mergeCell ref="T30:U30"/>
    <mergeCell ref="Y30:AA30"/>
    <mergeCell ref="AK26:AN26"/>
    <mergeCell ref="B28:F28"/>
    <mergeCell ref="G28:L29"/>
    <mergeCell ref="O28:P28"/>
    <mergeCell ref="Q28:S28"/>
    <mergeCell ref="T28:U28"/>
    <mergeCell ref="Y28:AA28"/>
    <mergeCell ref="AD28:AF28"/>
    <mergeCell ref="AG28:AJ28"/>
    <mergeCell ref="AK28:AN28"/>
    <mergeCell ref="AG24:AJ24"/>
    <mergeCell ref="AK24:AN24"/>
    <mergeCell ref="B26:F26"/>
    <mergeCell ref="G26:L27"/>
    <mergeCell ref="O26:P26"/>
    <mergeCell ref="Q26:S26"/>
    <mergeCell ref="T26:U26"/>
    <mergeCell ref="Y26:AA26"/>
    <mergeCell ref="AD26:AF26"/>
    <mergeCell ref="AG26:AJ26"/>
    <mergeCell ref="AD22:AF22"/>
    <mergeCell ref="AG22:AJ22"/>
    <mergeCell ref="AK22:AN22"/>
    <mergeCell ref="B24:F24"/>
    <mergeCell ref="G24:L25"/>
    <mergeCell ref="O24:P24"/>
    <mergeCell ref="Q24:S24"/>
    <mergeCell ref="T24:U24"/>
    <mergeCell ref="Y24:AA24"/>
    <mergeCell ref="AD24:AF24"/>
    <mergeCell ref="AG17:AH18"/>
    <mergeCell ref="AK17:AM18"/>
    <mergeCell ref="B21:H21"/>
    <mergeCell ref="J21:AL21"/>
    <mergeCell ref="B22:F23"/>
    <mergeCell ref="G22:L23"/>
    <mergeCell ref="O22:P22"/>
    <mergeCell ref="Q22:S22"/>
    <mergeCell ref="T22:U22"/>
    <mergeCell ref="Y22:AA22"/>
    <mergeCell ref="C13:AD13"/>
    <mergeCell ref="B15:F15"/>
    <mergeCell ref="H15:J15"/>
    <mergeCell ref="F17:K17"/>
    <mergeCell ref="S17:T18"/>
    <mergeCell ref="AA17:AB18"/>
    <mergeCell ref="AD17:AE18"/>
    <mergeCell ref="AE8:AG9"/>
    <mergeCell ref="AH8:AN9"/>
    <mergeCell ref="C9:AD10"/>
    <mergeCell ref="AE10:AG11"/>
    <mergeCell ref="AH10:AO11"/>
    <mergeCell ref="C11:AD12"/>
    <mergeCell ref="C2:AD2"/>
    <mergeCell ref="C3:AD4"/>
    <mergeCell ref="AE4:AG5"/>
    <mergeCell ref="AH4:AH5"/>
    <mergeCell ref="AI4:AK5"/>
    <mergeCell ref="AL4:AM5"/>
    <mergeCell ref="C5:AD6"/>
    <mergeCell ref="AE6:AG7"/>
    <mergeCell ref="AH6:AN7"/>
    <mergeCell ref="C7:A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GESTION DE PROYECTOS</vt:lpstr>
      <vt:lpstr>PLANIFICACIÓN </vt:lpstr>
      <vt:lpstr>FINANCIERO </vt:lpstr>
      <vt:lpstr>'GESTION DE PROYECTOS'!Área_de_impresión</vt:lpstr>
      <vt:lpstr>'GESTION DE PROYECTOS'!Títulos_a_imprimir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Barrios</dc:creator>
  <cp:lastModifiedBy>Rocio del Carmen Herrera Sandoval</cp:lastModifiedBy>
  <cp:lastPrinted>2024-01-22T16:31:26Z</cp:lastPrinted>
  <dcterms:created xsi:type="dcterms:W3CDTF">2018-03-02T17:31:38Z</dcterms:created>
  <dcterms:modified xsi:type="dcterms:W3CDTF">2024-01-22T20:39:43Z</dcterms:modified>
</cp:coreProperties>
</file>