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ardon\Desktop\"/>
    </mc:Choice>
  </mc:AlternateContent>
  <xr:revisionPtr revIDLastSave="0" documentId="13_ncr:1_{3576FEA7-CBD9-4989-8E71-4BCDD8FDCA67}" xr6:coauthVersionLast="47" xr6:coauthVersionMax="47" xr10:uidLastSave="{00000000-0000-0000-0000-000000000000}"/>
  <bookViews>
    <workbookView xWindow="-120" yWindow="-120" windowWidth="29040" windowHeight="15720" activeTab="2" xr2:uid="{EB100E9E-64FA-4B07-B780-DB570FBF0421}"/>
  </bookViews>
  <sheets>
    <sheet name="SUPERVISIÓN - JULI" sheetId="1" r:id="rId1"/>
    <sheet name="FINANCIERO - JULIO" sheetId="2" r:id="rId2"/>
    <sheet name="GESTIÓN DE PROYECTOS - JULIO" sheetId="3" r:id="rId3"/>
    <sheet name="CONVOYES - JULIO" sheetId="5" r:id="rId4"/>
  </sheets>
  <definedNames>
    <definedName name="_xlnm.Print_Area" localSheetId="0">'SUPERVISIÓN - JULI'!$A$1:$K$55</definedName>
    <definedName name="_xlnm.Print_Titles" localSheetId="0">'SUPERVISIÓN - JULI'!$11:$11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5" l="1"/>
  <c r="A14" i="5" s="1"/>
  <c r="A15" i="5" s="1"/>
  <c r="M99" i="3"/>
  <c r="L99" i="3"/>
  <c r="K99" i="3"/>
  <c r="J99" i="3"/>
  <c r="I99" i="3"/>
  <c r="H99" i="3"/>
  <c r="G97" i="3"/>
  <c r="G95" i="3"/>
  <c r="G93" i="3"/>
  <c r="G91" i="3"/>
  <c r="B91" i="3"/>
  <c r="B93" i="3" s="1"/>
  <c r="B95" i="3" s="1"/>
  <c r="G89" i="3"/>
  <c r="G87" i="3"/>
  <c r="G85" i="3"/>
  <c r="G83" i="3"/>
  <c r="G81" i="3"/>
  <c r="B81" i="3"/>
  <c r="B83" i="3" s="1"/>
  <c r="B85" i="3" s="1"/>
  <c r="G79" i="3"/>
  <c r="G77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50" i="3"/>
  <c r="G48" i="3"/>
  <c r="G46" i="3"/>
  <c r="G44" i="3"/>
  <c r="G42" i="3"/>
  <c r="G40" i="3"/>
  <c r="G38" i="3"/>
  <c r="G36" i="3"/>
  <c r="B36" i="3"/>
  <c r="B38" i="3" s="1"/>
  <c r="B40" i="3" s="1"/>
  <c r="B42" i="3" s="1"/>
  <c r="B44" i="3" s="1"/>
  <c r="B46" i="3" s="1"/>
  <c r="B48" i="3" s="1"/>
  <c r="B50" i="3" s="1"/>
  <c r="B51" i="3" s="1"/>
  <c r="B53" i="3" s="1"/>
  <c r="B55" i="3" s="1"/>
  <c r="B57" i="3" s="1"/>
  <c r="B59" i="3" s="1"/>
  <c r="B61" i="3" s="1"/>
  <c r="B63" i="3" s="1"/>
  <c r="B65" i="3" s="1"/>
  <c r="B67" i="3" s="1"/>
  <c r="B69" i="3" s="1"/>
  <c r="B71" i="3" s="1"/>
  <c r="B73" i="3" s="1"/>
  <c r="B75" i="3" s="1"/>
  <c r="B77" i="3" s="1"/>
  <c r="G34" i="3"/>
  <c r="G26" i="3"/>
  <c r="G24" i="3"/>
  <c r="G22" i="3"/>
  <c r="G20" i="3"/>
  <c r="G18" i="3"/>
  <c r="G16" i="3"/>
  <c r="G14" i="3"/>
  <c r="B14" i="3"/>
  <c r="B16" i="3" s="1"/>
  <c r="B18" i="3" s="1"/>
  <c r="B20" i="3" s="1"/>
  <c r="B22" i="3" s="1"/>
  <c r="B24" i="3" s="1"/>
  <c r="B26" i="3" s="1"/>
  <c r="B28" i="3" s="1"/>
  <c r="B30" i="3" s="1"/>
  <c r="B32" i="3" s="1"/>
  <c r="G12" i="3"/>
  <c r="G99" i="3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13" i="1"/>
</calcChain>
</file>

<file path=xl/sharedStrings.xml><?xml version="1.0" encoding="utf-8"?>
<sst xmlns="http://schemas.openxmlformats.org/spreadsheetml/2006/main" count="703" uniqueCount="325">
  <si>
    <t>CONSTRUCCIÓN MURO PERIMETRAL AERÓDROMO DE SAN JOSÉ, SAN JOSÉ, ESCUINTLA</t>
  </si>
  <si>
    <t>6 MESES</t>
  </si>
  <si>
    <t xml:space="preserve">“MEJORAMIENTO CARRETERA TRAMO: BIF. CA-09 NORTE KM 46.86 ENTRADA FINCA SAN MIGUEL – ALDEA EL CARMEN, SANARATE, EL PROGRESO(LONGITUD APROXIMADA 16KMS)”. </t>
  </si>
  <si>
    <t>No.</t>
  </si>
  <si>
    <t>CONSTRUCCIÓN TRAMO CARRETERO RN-9, SAN MATEO IXTATÁN, SANTA CRUZ BARILLAS, DEPARTAMENTO DE HUEHUETENANGO</t>
  </si>
  <si>
    <t>24 meses</t>
  </si>
  <si>
    <t>MEJORAMIENTO CARRETERA BIF SANTA CRUZ DEL QUICHE-SAN ANTONIO ILOTENANGO Y RD TOTO 01</t>
  </si>
  <si>
    <t>MEJORAMIENTO CARRETERA BIF SANTA CRUZ DEL QUICHE-SAN PEDRO JOCOPILAS, ALDEA SAN PABLO, QUICHE</t>
  </si>
  <si>
    <t>18 meses</t>
  </si>
  <si>
    <t>MEJORAMIENTO CARRETERA RD-PET-07 DE INTERSECCION RD-PET-15 KM. 469.600 - COOPERATIVA NUEVA GUATEMALA TECUN UMAN KM. 508.040, SAN FRANCISCO, PETEN</t>
  </si>
  <si>
    <t>CONSTRUCCION PASO A DESNIVEL CALZADA ROOSEVELT Y 9 AVENIDA, ZONA 11, GUATEMALA, GUATEMALA.</t>
  </si>
  <si>
    <t>CONSTRUCCION PASO A DESNIVEL AVENIDA PETAPA Y 53 CALLE, ZONA 12 , GUATEMALA, GUATEMALA.</t>
  </si>
  <si>
    <t>AMPLIACION PISTA DE ATERRIZAJE, SAN JOSE, ESCUINTLA.</t>
  </si>
  <si>
    <t>MEJORAMIENTO INFRAESTRUCTURA DE AEROPUERTO (SALA DE ABORDAJE), SAN JOSE, ESCUINTLA</t>
  </si>
  <si>
    <t>14 MESES</t>
  </si>
  <si>
    <t>CONSTRUCCION INFRAESTRUCTURA DE AEROPUERTO (ESTACION DE BOMBEROS), SAN JOSE, ESCUINTLA</t>
  </si>
  <si>
    <t>CONSTRUCCION INFRAESTRUCTURA DE AEROPUERTO (TORRE DE CONTROL), SAN JOSE, ESCUINTLA</t>
  </si>
  <si>
    <t>MEJORAMIENTO CARRETERA, CRUCE A PUENTE LA BARRANQUILLA- HACIA PLAN DE BUENA VISTA, MUNICIPIO DE SANARATE, DEPARTAMENTO EL PROGRESO</t>
  </si>
  <si>
    <t>5 meses</t>
  </si>
  <si>
    <t>8 MESES</t>
  </si>
  <si>
    <t>CONSTRUCCION PUENTE VEHICULAR CASERIO AGUA CALIENTE, ALDEA QUECA, SIPACAPA, SAN MARCOS</t>
  </si>
  <si>
    <t>MEJORAMIENTO CARRETERA CA-13 DE PUERTA DEL CIELO KM. 529.700 - FRONTERA KM. 552.850, MELCHOR DE MENCOS, PETEN</t>
  </si>
  <si>
    <t>18 MESES</t>
  </si>
  <si>
    <t>MEJORAMIENTO CALLE DEL CEMENTERIO GENERAL, CASCO URBANO, COMAPA, JUTIAPA</t>
  </si>
  <si>
    <t>CONSTRUCCIONES E IMPORTACIONES EXICASA</t>
  </si>
  <si>
    <t>DESARROLLO INTEGRAL CORPORATIVO, SOCIEDAD ANONIMA/DICORSA</t>
  </si>
  <si>
    <t>CONSTRUCTORA CARMOR</t>
  </si>
  <si>
    <t xml:space="preserve">	GRUPO DE ANALISIS, DISEÑO Y CONSTRUCCION, SOCIEDAD ANONIMA</t>
  </si>
  <si>
    <t>AVALON, SOCIEDAD ANONIMA</t>
  </si>
  <si>
    <t>CONSTRUCTORA IMESA, SOCIEDAD ANÓNIMA</t>
  </si>
  <si>
    <t>NA</t>
  </si>
  <si>
    <t>REPOSICION PUENTE VEHICULAR INGRESO A EL JICARO, EL JICARO, EL PROGRESO</t>
  </si>
  <si>
    <t>CONCRETOS Y DRAGADOS, SOCIEDAD ANÓNIMA</t>
  </si>
  <si>
    <t>REHABILITACIÓN PUENTE VEHICULAR TOBAR, ALDEA LA TORERA, SAN JOSE LA ARADA, CHIQUIMULA</t>
  </si>
  <si>
    <t>REHABILITACIÓN PUENTE VEHICULAR RIO POZA OSCURA, CANTON LA TEJERIA, CATARINA, SAN MARCOS</t>
  </si>
  <si>
    <t>AMPLIACION SISTEMA DE AGUAS PLUVIALES UBICADO EN LA 7 AVENIDA NORTE, 24 CALLE FINAL Y 10 CALLE Y 10 AV GUATEMALA, GUATEMALA</t>
  </si>
  <si>
    <t xml:space="preserve">	GUTIERREZ,SAMAYOA,,GUILLERMO,EFRAÍN</t>
  </si>
  <si>
    <t>36 MESES</t>
  </si>
  <si>
    <t>MEJORAMIENTO CALLE (S) CASCO URBANO - HOSPITAL CABECERA MUNICIPAL, SAN PEDRO NECTA, HUEHUETENANGO</t>
  </si>
  <si>
    <t>MEJORAMIENTO CALLE (S) 5 AV. Y 3 CALLE ZONA 9 EL TEJAR, 18 AV. Y DIAGONAL 7 ZONA 5 - HOSPITAL REGIONAL, CHIMALTENANGO, CHIMALTENANGO</t>
  </si>
  <si>
    <t>MEJORAMIENTO CARRETERA RD-CHI-21-01 KM. 240.70 - PUENTE LOS CAULOTES KM. 243.76, CAMOTAN, CHIQUIMULA</t>
  </si>
  <si>
    <t>FSS-2022-59-OBRA</t>
  </si>
  <si>
    <t>FSS-2022-55-OBRA</t>
  </si>
  <si>
    <t>FSS-2022-56-OBRA</t>
  </si>
  <si>
    <t>FSS-2022-74-OBRA</t>
  </si>
  <si>
    <t>FSS-2022-66-OBRA</t>
  </si>
  <si>
    <t>CEBCO</t>
  </si>
  <si>
    <t>CONSTRUCTORA IMESA, SOCIEDAD ANONIMA</t>
  </si>
  <si>
    <t>CA-09-2021</t>
  </si>
  <si>
    <t>J&amp;E DATOS Y CONFERENCIAS, SOCIEDAD ANÓNIMA</t>
  </si>
  <si>
    <t>FSS-2022-60-OBRA</t>
  </si>
  <si>
    <t xml:space="preserve">
CONSTRUCTORA GARCO</t>
  </si>
  <si>
    <t>20-2022-FSS-EMERGENCIA-CONTRATACION</t>
  </si>
  <si>
    <t>CONSTRUCTORA SOL</t>
  </si>
  <si>
    <t>10 MESES</t>
  </si>
  <si>
    <t xml:space="preserve">	CONSTRUCTORA JIREH, SOCIEDAD ANONIMA</t>
  </si>
  <si>
    <t>22-2022-FSS-EMERGENCIA-OBRA</t>
  </si>
  <si>
    <t xml:space="preserve">	CONSTRUCCIONES, SERVICIOS, CARRETERAS Y ASESORIAS, SOCIEDAD ANONIMA -COINDRA-</t>
  </si>
  <si>
    <t>BARRERA,LUCERO,,MARLON,ESTEBAN</t>
  </si>
  <si>
    <t xml:space="preserve">	FSS-2022-91-OBRA</t>
  </si>
  <si>
    <t>CONSTRUCTORA M &amp; M</t>
  </si>
  <si>
    <t>FSS-2022-64-OBRA</t>
  </si>
  <si>
    <t>MEJORAMIENTO CARRETERA RD-JUT-07 KM. 134.600 - KM. 142.730, EL PROGRESO, JUTIAPA</t>
  </si>
  <si>
    <t xml:space="preserve"> MULTISERVICIOS RAMÍREZ</t>
  </si>
  <si>
    <t xml:space="preserve">08-2022-FSS-EMERGENCIA-CONTRATACION	</t>
  </si>
  <si>
    <t xml:space="preserve">10-2022-FSS-EMERGENCIA-CONTRATACION		</t>
  </si>
  <si>
    <t xml:space="preserve">7-2022-FSS-EMERGENCIA-CONTRATACION		</t>
  </si>
  <si>
    <t xml:space="preserve">	FSS-2022-96-OBRA</t>
  </si>
  <si>
    <t>CONSTRUCTORA ALIAN SOCIEDAD ANONIMA</t>
  </si>
  <si>
    <t>CONSTRUCTORA Y DISTRIBUIDORA BREMAR</t>
  </si>
  <si>
    <t>DESARROLLOS CIVILES</t>
  </si>
  <si>
    <t>FSS-2022-73-OBRA</t>
  </si>
  <si>
    <t>FSS-2022-98-OBRA</t>
  </si>
  <si>
    <t>FSS-2022-88-OBRA</t>
  </si>
  <si>
    <t xml:space="preserve"> FSS-2022-93-OBRA</t>
  </si>
  <si>
    <t>Fecha Contrato</t>
  </si>
  <si>
    <t>DEPARTAMENTO</t>
  </si>
  <si>
    <t>MUNICIPIO</t>
  </si>
  <si>
    <t>HUEHUETENANGO</t>
  </si>
  <si>
    <t>SANTA CRUZ BARILLAS</t>
  </si>
  <si>
    <t>EL PROGRESO</t>
  </si>
  <si>
    <t>SANARATE</t>
  </si>
  <si>
    <t>QUICHE</t>
  </si>
  <si>
    <t>SAN ANTONIO ILOTENANGO</t>
  </si>
  <si>
    <t>SAN PEDRO JOCOPILAS</t>
  </si>
  <si>
    <t>ESCUINTLA</t>
  </si>
  <si>
    <t>SAN JOSE</t>
  </si>
  <si>
    <t xml:space="preserve">PETEN </t>
  </si>
  <si>
    <t>SAN FRANCISCO</t>
  </si>
  <si>
    <t>GUATEMALA</t>
  </si>
  <si>
    <t>JUTIAPA</t>
  </si>
  <si>
    <t>COMAPA</t>
  </si>
  <si>
    <t>MELCHOR</t>
  </si>
  <si>
    <t>EL JICARO</t>
  </si>
  <si>
    <t>CHIQUIMULA</t>
  </si>
  <si>
    <t>CAMOTAN</t>
  </si>
  <si>
    <t>SAN PEDRO NECTA</t>
  </si>
  <si>
    <t>CHIMALTENANGO</t>
  </si>
  <si>
    <t>SANTA ROSA</t>
  </si>
  <si>
    <t>CHIQUIMULILLA</t>
  </si>
  <si>
    <t>SAN JUAN TECUACO</t>
  </si>
  <si>
    <t>PALIN</t>
  </si>
  <si>
    <t>SUCHITEPEQUEZ</t>
  </si>
  <si>
    <t>RIO BRAVO</t>
  </si>
  <si>
    <t>SAN JOSE LA ARADA</t>
  </si>
  <si>
    <t>SAN MARCOS</t>
  </si>
  <si>
    <t>CATARINA</t>
  </si>
  <si>
    <t>CAO-01-021</t>
  </si>
  <si>
    <t>REHABILITACION PUENTE VEHICULAR CAMPAMENTO LA BARRITA, ALDEA BARRITA VIEJA, SAN JOSE, ESCUINTLA</t>
  </si>
  <si>
    <t>4 CARRILES, SOCIEDAD ANONIMA</t>
  </si>
  <si>
    <t>PRODUCTOS ESPECIALES DE CONCRETO, SOCIEDAD ANONIMA</t>
  </si>
  <si>
    <t>CONSTRUCTORA Y TRANSPORTES COTRANSPROAGRO</t>
  </si>
  <si>
    <t>MEJORAMIENTO CARRETERA CA-13 AEROPUERTO INTERNACIONAL MUNDO MAYA KM. 477.700 - BIFURCACION IXLU KM. 490.000, FLORES, PETEN</t>
  </si>
  <si>
    <t>FSS-2022-137-OBRA</t>
  </si>
  <si>
    <t>FLORES</t>
  </si>
  <si>
    <t>FSS-2022-126-OBRA</t>
  </si>
  <si>
    <t>MEJORAMIENTO CARRETERA RD-PET-11-01 SAN BENITO- SANTA RITA, SAN BENITO, PETEN</t>
  </si>
  <si>
    <t>FSS-2022-128-OBRA</t>
  </si>
  <si>
    <t>SAN BENITO</t>
  </si>
  <si>
    <t>MEJORAMIENTO CALLE INTERSECCION AVENIDA REFORMA INGRESO NORTE - SECTOR ZARAHEMLA ZONA 1, PATZICIA, CHIMALTENANGO</t>
  </si>
  <si>
    <t>FSS-2022-131-OBRA</t>
  </si>
  <si>
    <t>PATZICIA</t>
  </si>
  <si>
    <t>MEJORAMIENTO CAMINO RURAL CEMENTERIO ALDEA CHOAPEQUEZ - CABECERA MUNICIPAL, IXCHIGUAN, SAN MARCOS</t>
  </si>
  <si>
    <t>FSS-2022-144-OBRA</t>
  </si>
  <si>
    <t>IXCHIGUAN</t>
  </si>
  <si>
    <t>MEJORAMIENTO CARRETERA RD-PET-01 DE PUENTE SACPUY - ALDEA SACPUY, SAN ANDRES, PETEN</t>
  </si>
  <si>
    <t>SAN ANDRES</t>
  </si>
  <si>
    <t xml:space="preserve">MEJORAMIENTO CALLE CEMENTERIO GENERAL - INTERSECCION KM. 294.525 RN-12-NORTE, IXCHIGUAN, SAN MARCOS </t>
  </si>
  <si>
    <t>FSS-2022-143-OBRA</t>
  </si>
  <si>
    <t>MEJORAMIENTO CARRETERA RD-GUA-12 KM. 74.200 - KM. 79.700, CHUARRANCHO, GUATEMALA</t>
  </si>
  <si>
    <t>FSS-2022-132-OBRA</t>
  </si>
  <si>
    <t>INMOBILIARIA Y EXCLUSIVOS ARQUITECTONICOS, SOCIEDAD ANONIMA</t>
  </si>
  <si>
    <t>FSS-2023-2-OBRA</t>
  </si>
  <si>
    <t>FSS-2022-145-OBRA</t>
  </si>
  <si>
    <t>FSS-2022-148-OBRA</t>
  </si>
  <si>
    <t>CODIMSA</t>
  </si>
  <si>
    <t>H3 GUATEMALA, SOCIEDAD ANONIMA</t>
  </si>
  <si>
    <t>S.M.C. SERVICIOS MULTIPLES EN CONSTRUCCION</t>
  </si>
  <si>
    <t>OPCION TECNICA SOCIEDAD ANONIMA</t>
  </si>
  <si>
    <t>MEJORAMIENTO CAMINO RURAL ALDEA SANTA BARBARA - ALDEA EL ZAPOTE, SANTA MARIA IXHUATAN Y BIF. ALDEA SAN JOSE EL COYOLITO, SAN JUAN TECUACO, SANTA ROSA</t>
  </si>
  <si>
    <t>CHUARRANCHO</t>
  </si>
  <si>
    <t>MEJORAMIENTO CARRETERA RD-SRO-19 KM.130.670 ALDEA LA VIÑA PUEBLO NUEVO LA REFORMA - RD-SRO-26 KM. 136.978 ALDEA LA BOMBA, CHIQUIMULILLA, SANTA ROSA</t>
  </si>
  <si>
    <t>CONSTRUCCION PASO A DESNIVEL 46 CALLE, CALZADA RAUL AGUILAR BATRES, ENTRADA COLONIA MONTE MARIA ZONA 12, VILLA NUEVA, GUATEMALA</t>
  </si>
  <si>
    <t>CONCRETOS Y DRAGADOS SOCIEDAD ANONIMA</t>
  </si>
  <si>
    <t>FSS-2023-3-OBRA</t>
  </si>
  <si>
    <t>VILLA NUEVA</t>
  </si>
  <si>
    <t>CONSTRUCCION INFRAESTRUCTURA DE AEROPUERTO (URBANIZACION), SAN JOSE, ESCUINTLA</t>
  </si>
  <si>
    <t>PROYECCIONES Y CONSTRUCCIONES A FUTURO DE SUR ORIENTE, SOCIEDAD ANONIMA</t>
  </si>
  <si>
    <t>FSS-2023-7-OBRA</t>
  </si>
  <si>
    <t>MEJORAMIENTO CARRETERA RD-QUE-13-03 KM. 217.165 - KM. 221.165 Y BIF. RD-QUE-13-03 KM. 220.905 - RD-QUE-13-02 KM. 221.305, HUITAN, QUETZALTENANGO</t>
  </si>
  <si>
    <t>FSS-2023-12-OBRA</t>
  </si>
  <si>
    <t>HUITAN</t>
  </si>
  <si>
    <t>QUETZALTENANGO</t>
  </si>
  <si>
    <t>12 MESES</t>
  </si>
  <si>
    <t>MEJORAMIENTO CAMINO RURAL CASERIO TUIXEL - CASERIO MAPA, SAN SEBASTIAN HUEHUETENANGO, HUEHUETENANGO</t>
  </si>
  <si>
    <t>FSS-2023-11-OBRA</t>
  </si>
  <si>
    <t xml:space="preserve">
CONSTRUCTORA COPRODI</t>
  </si>
  <si>
    <t>MALACATANCITO</t>
  </si>
  <si>
    <t>SIPACAPA</t>
  </si>
  <si>
    <t>SAN SEBASTIAN HUEHUETENANGO</t>
  </si>
  <si>
    <t>MEJORAMIENTO INFRAESTRUCTURA DE AEROPUERTO INTERNACIONAL LA AURORA, GUATEMALA, GUATEMALA</t>
  </si>
  <si>
    <t xml:space="preserve">
CONSTRUDAM</t>
  </si>
  <si>
    <t>FSS-2023-18-OBRA</t>
  </si>
  <si>
    <t>MEJORAMIENTO CAMINO RURAL CASERIO ZALPATZAN - ALDEA PIACHE, MALACATANCITO, HUEHUETENANGO</t>
  </si>
  <si>
    <t>MEJORAMIENTO CARRETERA RD-PRO-15 ALDEA LAS OVEJAS KM. 93.717 - COLONIA JORGE MARIO BARRIOS FALLA KM. 90.500, EL JICARO, EL PROGRESO</t>
  </si>
  <si>
    <t xml:space="preserve">	
FSS-2023-24-OBRA</t>
  </si>
  <si>
    <t xml:space="preserve">	
GRUPO INTERNACIONAL DE PROYECTOS, SOCIEDAD ANÓNIMA</t>
  </si>
  <si>
    <t>MEJORAMIENTO CARRETERA RD-CHI-05 KM. 182.70 - KM. 189.95, CHIQUIMULA, CHIQUIMULA</t>
  </si>
  <si>
    <t xml:space="preserve">	
FSS-2023-21-OBRA</t>
  </si>
  <si>
    <t xml:space="preserve">
MEJORAMIENTO CALLE 8A. CALLE ENTRE 1ERA. Y 5A. AVENIDA Y ZANJON, ZONA 3, PALIN, ESCUINTLA</t>
  </si>
  <si>
    <t>FSS-2022-68-OBRA Modificatorio FSS-2022-68-OBRA 29/03/2023</t>
  </si>
  <si>
    <t>FSS-2023-39-OBRA</t>
  </si>
  <si>
    <t>REHABILITACIÓN PUENTE VEHICULAR ALDEA SANTA ELENA, RIO BRAVO, SUCHITEPEQUEZ</t>
  </si>
  <si>
    <t>No. SNIP</t>
  </si>
  <si>
    <t>UBICACIÓN</t>
  </si>
  <si>
    <t>NOMBRE DEL PROYECTO</t>
  </si>
  <si>
    <t>COSTO TOTAL DE LA OBRA</t>
  </si>
  <si>
    <t>EMPRESA O ENTIDAD EJECUTORA</t>
  </si>
  <si>
    <t>COODINACIÓN RESPONSABLE</t>
  </si>
  <si>
    <t>COORDINACION DE SUPERVISION</t>
  </si>
  <si>
    <t>No. DE CONTRATO</t>
  </si>
  <si>
    <t>CONTENIDO Y ESPECIFICACIÓN DEL CONTRATO</t>
  </si>
  <si>
    <t>FONDO SOCIAL DE SOLIDARIDAD</t>
  </si>
  <si>
    <t>COORDINACION DE OPERACIONES</t>
  </si>
  <si>
    <t>Reportes para la Ley de Acceso a la Información Pública - Artículo 10 Numeral 18</t>
  </si>
  <si>
    <t>PROYECTOS EN EJECUCIÓN O EJECUTADOS TOTAL O PARCIALEMENTE</t>
  </si>
  <si>
    <t>30 MESES</t>
  </si>
  <si>
    <t>7 MESES</t>
  </si>
  <si>
    <t>183 DIAS</t>
  </si>
  <si>
    <t>24 MESES</t>
  </si>
  <si>
    <t>3 MESES</t>
  </si>
  <si>
    <t>120 DIAS</t>
  </si>
  <si>
    <t>4 MESES</t>
  </si>
  <si>
    <t>245 DIAS</t>
  </si>
  <si>
    <t>13 MESES</t>
  </si>
  <si>
    <t>ESCRITURA PÚBLICA No. 37</t>
  </si>
  <si>
    <t>ESCRITURA PÚBLICA No. 63</t>
  </si>
  <si>
    <t>ESCRITURA PUBLICA No. 04</t>
  </si>
  <si>
    <t xml:space="preserve">ESCRITURA PUBLICA No. 98 </t>
  </si>
  <si>
    <t>TIEMPO DE LA EJECUCIÓN INICIAL</t>
  </si>
  <si>
    <t>Corresponde al Mes de Julio, Ejercicio Fiscal 2023</t>
  </si>
  <si>
    <t>Fecha de Actualización de la Informacion: 31 de Julio de 2023</t>
  </si>
  <si>
    <t xml:space="preserve">COORDINACIÓN DE OPERACIONES </t>
  </si>
  <si>
    <t xml:space="preserve">COORDINACIÓN DE GESTIÓN DE PROYECTOS </t>
  </si>
  <si>
    <t>Fecha de Actualización de la Información: 31 de Julio de 2023</t>
  </si>
  <si>
    <t xml:space="preserve">No. </t>
  </si>
  <si>
    <t xml:space="preserve">No. SNIP </t>
  </si>
  <si>
    <t xml:space="preserve">NOMBRE DEL PROYECTO </t>
  </si>
  <si>
    <t xml:space="preserve">UBICACIÓN                                                        </t>
  </si>
  <si>
    <t xml:space="preserve">TOTAL BENEFICIARIOS </t>
  </si>
  <si>
    <t>MAYA</t>
  </si>
  <si>
    <t>GARIFUNA</t>
  </si>
  <si>
    <t>XINCA</t>
  </si>
  <si>
    <t>AFRO DESCENDIENTE</t>
  </si>
  <si>
    <t>LADINO</t>
  </si>
  <si>
    <t>OTRO</t>
  </si>
  <si>
    <t xml:space="preserve">DEPARTAMENTO </t>
  </si>
  <si>
    <t xml:space="preserve">MUNICIPIO </t>
  </si>
  <si>
    <t>JOCOPILAS</t>
  </si>
  <si>
    <t>PETEN</t>
  </si>
  <si>
    <t>MELCHOR DE MENCOS</t>
  </si>
  <si>
    <t xml:space="preserve">CHIQUIMULA </t>
  </si>
  <si>
    <t xml:space="preserve">CAMOTAN </t>
  </si>
  <si>
    <t xml:space="preserve">EL PROGRESO </t>
  </si>
  <si>
    <t xml:space="preserve">SAN MARCOS </t>
  </si>
  <si>
    <t xml:space="preserve">CATARINA </t>
  </si>
  <si>
    <t xml:space="preserve">JUTIAPA </t>
  </si>
  <si>
    <t xml:space="preserve">COMAPA </t>
  </si>
  <si>
    <t xml:space="preserve">COORDINACIÓN FINANCIERA </t>
  </si>
  <si>
    <t xml:space="preserve">PROYECTOS EN EJECUCIÓN O EJECUTADOS TOTAL O PARCIALMENTE </t>
  </si>
  <si>
    <t>FUENTES DE FINANCIAMIENTO MENCIONADAS EN LOS CONTRATOS CORRESPONDIENTES</t>
  </si>
  <si>
    <t>CONSTRUCCION TRAMO CARRETERO RN-9, SAN MATEO IXTATAN, SANTA CRUZ BARILLAS, DEPARTAMENTO DE HUEHUETENANGO</t>
  </si>
  <si>
    <t xml:space="preserve">HUEHUETENANGO </t>
  </si>
  <si>
    <t>"MEJORAMIENTO CARRETERA TRAMO: BIF. CA-09 NORTE KM.46.88 ENTRADA FINCA SAN MIGUEL - ALDEA EL CARMEN, SANARATE, EL PROGRESO  (LONGITUD APROXIMADA 16KMS)".</t>
  </si>
  <si>
    <t xml:space="preserve">SANARATE </t>
  </si>
  <si>
    <t>MEJORAMIENTO CARRETERA BIF. SANTA CRUZ DEL QUICHE SAN ANTONIO ILOTENANGO Y RD TOTO 01</t>
  </si>
  <si>
    <t xml:space="preserve">QUICHE </t>
  </si>
  <si>
    <t xml:space="preserve">SAN ANTONIO ILOTENANGO </t>
  </si>
  <si>
    <t xml:space="preserve">MEJORAMIENTO CARRETERA BIF. SANTA CRUZ DEL QUICHE SAN ANTONIO JOCOPILAS, ALDEA SAN PABLO, QUICHE </t>
  </si>
  <si>
    <t xml:space="preserve">SAN PEDRO JOCOPILAS </t>
  </si>
  <si>
    <t>MEJORAMIENTO CARRETERA, CRUCE A PUENTE LA BARRANQUILLA- HACIA PLAN DE BUENA VISTA, MUNICIPIO DE SANARATE, DEPARTAMENTO DEL PROGRESO</t>
  </si>
  <si>
    <t xml:space="preserve">CONSTRUCCION MURO PERIMETRALAERODROMO DE SAN JOSE,SAN JOSE, ESCUINTLA </t>
  </si>
  <si>
    <t>12 Y 21</t>
  </si>
  <si>
    <t>MEJORAMIENTO CARRETERA RD-PET-07 DE INTERSECCION RD-PET-15 KM.469.600 - COOPERATIVA  NUEVA GUATEMALA TECUN UMAN KM. 508.040, SAN FRANCISCO, PETEN</t>
  </si>
  <si>
    <t xml:space="preserve">AMPLIACION PISTA DE ATERRIZAJE , SAN JOSE ESCUINTLA </t>
  </si>
  <si>
    <t xml:space="preserve">SAN JOSE </t>
  </si>
  <si>
    <t>MEJORAMIENTO CARRETERA CA-13 DE PUERTA DEL CIELO KM.529.700- FRONTERA KM.552.850, MELCHOR DE MENCOS , PETEN</t>
  </si>
  <si>
    <t xml:space="preserve">MELCHOR </t>
  </si>
  <si>
    <t xml:space="preserve">AMPLIACION SISTEMA DE AGUAS PLUVIALES UBICADO EN LA 7 AVENIDA NORTE, 24 CALLE FINAL Y 10 CALLE Y 10 AV GUATEMALA, GUATEMALA </t>
  </si>
  <si>
    <t xml:space="preserve">GUATEMALA </t>
  </si>
  <si>
    <t>MEJORAMIENTO CARRETERA RD- CHI -21-01 KM.240.70-PUENTE LOS CAULOTES KM. 243.76, CAMOTAN, CHIQUIMULA</t>
  </si>
  <si>
    <t>MEJORAMIENTO CARRETERA RD-JUT-07 KM.134.600 - KM.142.730, EL PROGRESO, JUTIAPA</t>
  </si>
  <si>
    <t>MEJORAMIENTO CALLE (S) 5 AV. Y 3 CALLE ZONA 9 EL TEJAR, 18 AV. DIAGONAL 7 ZONA 6 - HOSPITAL REGIONAL, CHIMALTENANGO, CHIMALTENANGO</t>
  </si>
  <si>
    <t xml:space="preserve">CHIMALTENANGO </t>
  </si>
  <si>
    <t>MEJORAMIENTO CARRETERA RD-SRO-19 KM. 130.670 ALDEA LA VIÑA PUEBLO NUEVO LA REFORMA - RD-SRO-26 KM. 163.978 ALDE LA BOMBA, CHIQUIMULILLA, SANTA ROSA</t>
  </si>
  <si>
    <t xml:space="preserve">SANTA ROSA </t>
  </si>
  <si>
    <t xml:space="preserve">CHIQUIMULILLA </t>
  </si>
  <si>
    <t>MEJORAMIENTO CAMINO RURAL ALDEA SANTA BARBARA -  ALDEA EL ZAPOTE, SANTA MARIA IXHUATAN YBIF. ALDEA SAN JOSE EL COYOLITO, SAN JUAN TECUACO, SANTA ROSA</t>
  </si>
  <si>
    <t>MEJORAMIENTO CALLE 8A. CALLE ENTRE 1ERA. Y 5A. AVENIDAY ZANJON, ZONA 3, PALIN, ESCUINTLA</t>
  </si>
  <si>
    <t xml:space="preserve">ESCUINTLA </t>
  </si>
  <si>
    <t>MEJORAMIENTO CARRETERA CA-13 AEROPUERTO INTERNACIONAL MUNDO MAYA KM.477.700- BIFURCACION IXLU KM.490.000, FLORES, PETEN</t>
  </si>
  <si>
    <t>MEJORAMIENTO CARRETERA RD-PET-11-01 SAN BENITO - SANTA RITA, SAN BENITO, PETEN</t>
  </si>
  <si>
    <t>MEJORAMIENTO CALLE CEMENTERIO GENERAL - INTERSECCION KM. 294.525 RN-12-NORTE, IXCHIGUAN, SAN MARCOS</t>
  </si>
  <si>
    <t>MEJORAMIENTO CARRETERA RD-GUA-12 KM. 74.200 - KM.79.700, CHUARRANCHO GUATEMALA</t>
  </si>
  <si>
    <t>MEJORAMIENTO CALLE INTERSECCION AVENIDA REFORMA INGRESO NORTE - SECTOR ZARAHEMBLA ZONA 1, PATZICIA, CHIMALTENANGO</t>
  </si>
  <si>
    <t xml:space="preserve">PATZICIA </t>
  </si>
  <si>
    <t xml:space="preserve">CONSTRUCCION INFRAESTRUCTURA DE AEROPUERTO (URBANIZACION), SAN JOSE, ESCUINTLA </t>
  </si>
  <si>
    <t>MEJORAMIENTO CAMINO RURAL CASERIO TUIXEL - CASERIO MAPA, SAN SEBASTIAN HUEHUETENNAGO, HUEHUETENANGO</t>
  </si>
  <si>
    <t>MEJORAMIENTO CAMINO RURAL CASERIO ZALPATAN - ALDEA PIACHE, MALACATANCITO, HUEHUETENANGO</t>
  </si>
  <si>
    <t>MEJORAMIENTO CARRETERA RD-QUE-13-03 KM.217.165-KM.221.165 Y BIF. RD-QUE-13-03 KM. 220.905 - RD-QUE-13-02 KM. 221.305, HUITAN, QUETZALTENANGO</t>
  </si>
  <si>
    <t xml:space="preserve">QUETZALTENANGO </t>
  </si>
  <si>
    <t>MEJORAMIENTO INFRESTRUCTURA DE AEROPUERTO INTERNACIONAL LA AURORA , GUATEMALA, GUATEMALA</t>
  </si>
  <si>
    <t>MEJORAMIENTO CARRETERA RD-PRO-15 ALDEA LAS OVEJAS KM.93.717 - COLONIA JORGE MARIO BARRIOS FALLA KM. 90.500, EL JICARO, EL PROGRESO</t>
  </si>
  <si>
    <t>MEJORAMIENTO CARRETERA RD-CHI-05 KM. 182.70 - KM.189.95, CHIQUIMULA, CHIQUIMULA</t>
  </si>
  <si>
    <t>CONSTRUCCION PASO A DESNIVEL CALZADA ROOSEVELT Y 9 AVENIDA, ZONA 11, GUATEMALA, GUATEMALA</t>
  </si>
  <si>
    <t>CONSTRUCCION PASO A DESNIVEL AVENIDA PETAPA Y 53 CALLE, ZONA 12, GUATEMALA, GUATEMALA</t>
  </si>
  <si>
    <t>CONSTRUCCION PASO A DESNIVEL 46 CALLE, CALZADA RAUL AGUILAR BATRES , ENTRADA COLONIA MONTE MARIA ZONA 12, VILLA NUEVA, GUATEMALA</t>
  </si>
  <si>
    <t>REPOSICION PUENTE VEHICULAR INGRESO AL JICARO, EL JICARO, EL PROGRESO</t>
  </si>
  <si>
    <t xml:space="preserve">CONSTRUCCION PUENTE VEHICULAR CASERIO AGUA CALIENTE, ALDEA QUECA, SIPACAPA , SAN MARCOS </t>
  </si>
  <si>
    <t>N/A</t>
  </si>
  <si>
    <t>REHABILITACION PUENTE VEHICULAR ALDEA SANTA ELENA, RIO BRAVO, SUCHITEPEQUEZ</t>
  </si>
  <si>
    <t>REHABILITACION PUENTE VEHICULAR TOBAR, ALDEA LA TORERA, SAN JOSE LA ARADA, CHIQUIMULA</t>
  </si>
  <si>
    <t>REHABILITACION PUENTE VEHICULAR RIO POZA OSCURA, CANTON LA TEJERIA, CATARINA, SAN MARCOS</t>
  </si>
  <si>
    <t>UNIDAD DE CONVOYES</t>
  </si>
  <si>
    <t xml:space="preserve">FUENTE DE FINANCIAMIENTO </t>
  </si>
  <si>
    <t>TIEMPO DE EJECUCIÓN</t>
  </si>
  <si>
    <t xml:space="preserve">BENEFICIARIOS </t>
  </si>
  <si>
    <t>COORDINACIÓN   RESPONSABLE</t>
  </si>
  <si>
    <t>CONTENIDO Y ESPECIFICACIONES DEL CONVENIO</t>
  </si>
  <si>
    <t>TRABAJOS A REALIZAR</t>
  </si>
  <si>
    <t>NO. DE CONVENIO</t>
  </si>
  <si>
    <t>FECHA DE CONVENIO</t>
  </si>
  <si>
    <t>REPARACIÓN Y MANTENIMIENTO / APERTURA DE BRECHA</t>
  </si>
  <si>
    <t>SAN MATEO IXTATÁN</t>
  </si>
  <si>
    <t>GASTOS ADMINISTRATIVOS DE PERSONAL DE LA UNIDAD DE CONVOYES REGIONALES, QUE PRESTA LOS SERVICIOS TÉCNICOS Y PROFESIONALES PARA LA EJECUCIÓN DE LOS CONVENIOS</t>
  </si>
  <si>
    <t>FUENTE 21</t>
  </si>
  <si>
    <t xml:space="preserve">INICIO               24/01/2020                                         FINALIZACIÓN  23/07/2023 </t>
  </si>
  <si>
    <t>16,000                                                   FAMILIAS</t>
  </si>
  <si>
    <t>FONDO SOCIAL DE SOLIDARIDAD / MUNICIPALIDAD DE SAN MATEO IXTATÁN, DEPARTAMENTO DE HUEHUETENANGO</t>
  </si>
  <si>
    <t>UNIDAD DE CONVOYES REGIONALES</t>
  </si>
  <si>
    <t xml:space="preserve">EL PROYECTO CONSISTE EN TRABAJOS DE REPARACIÓN Y MANTENIMIENTO DE RED VIAL Y CAMINOS RURALES DEL CASCO URBANO HACIA ALDEA IXQUISIS VÍA POJOM (MANTENIMIENTO, BALASTADO, CONFORMACIÓN Y COMPACTACIÓN), EN UNA LONGITUD TOTAL DE 87.22 KILÓMETROS Y TRABAJOS DE APERTURA DE BRECHA EN UNA LONGITUD DE 7.50 KM </t>
  </si>
  <si>
    <t xml:space="preserve">FSS/VII/1-2020
SEXTA ADENDA </t>
  </si>
  <si>
    <t>APERTURA DE BRECHA</t>
  </si>
  <si>
    <t>QUICHÉ</t>
  </si>
  <si>
    <t>CHICAMÁN</t>
  </si>
  <si>
    <t>INICIO               01/03/2023                                          FINALIZACIÓN  31/07/2023</t>
  </si>
  <si>
    <t>1,780                                     FAMILIAS</t>
  </si>
  <si>
    <t>FONDO SOCIAL DE SOLIDARIDAD / MUNICIPALIDAD DE CHICAMÁN, DEPARTAMENTO DE QUICHÉ</t>
  </si>
  <si>
    <t xml:space="preserve">EL PROYECTO CONSISTE EN TRABAJOS DE APERTURA DE BRECHA EN UNA LONGITUD TOTAL DE 23.00 KILÓMETROS </t>
  </si>
  <si>
    <t>FSS/VII/4-2022</t>
  </si>
  <si>
    <t>MANTENIMIENTO, BALASTADO Y COMPACTACIÓN</t>
  </si>
  <si>
    <t>JALAPA</t>
  </si>
  <si>
    <t>SAN PEDRO PINULA</t>
  </si>
  <si>
    <t>INICIO               01/02/2023                                          FINALIZACIÓN  31/07/2023</t>
  </si>
  <si>
    <t>3,140                                           FAMILIAS</t>
  </si>
  <si>
    <t>FONDO SOCIAL DE SOLIDARIDAD / MUNICIPALIDAD DE SAN PEDRO PINULA, DEPARTAMENTO DE JALAPA</t>
  </si>
  <si>
    <t>EL PROYECTO CONSISTE EN TRABAJOS DE MANTENIMIENTO, BALASTADO Y COMPACTACIÓN EN UNA LONGITUD TOTAL DE 54.20  KILÓMETROS</t>
  </si>
  <si>
    <t>FSS/IV/1-2023</t>
  </si>
  <si>
    <r>
      <t>AMPLIACIÓN,  MOVIMIENTO DE TIERRA Y AMPLIACIÓN DE BRECHA (m</t>
    </r>
    <r>
      <rPr>
        <vertAlign val="superscript"/>
        <sz val="10.5"/>
        <color theme="1"/>
        <rFont val="Calibri"/>
        <family val="2"/>
        <scheme val="minor"/>
      </rPr>
      <t>3</t>
    </r>
    <r>
      <rPr>
        <sz val="10.5"/>
        <color theme="1"/>
        <rFont val="Calibri"/>
        <family val="2"/>
        <scheme val="minor"/>
      </rPr>
      <t>)</t>
    </r>
  </si>
  <si>
    <t>PACHALUM</t>
  </si>
  <si>
    <t>INICIO               01/03/2023                                          FINALIZACIÓN  31/10/2023</t>
  </si>
  <si>
    <t>1,435                                         FAMILIAS</t>
  </si>
  <si>
    <t>FONDO SOCIAL DE SOLIDARIDAD / MUNICIPALIDAD DE PACHALUM, DEPARTAMENTO DE QUICHÉ</t>
  </si>
  <si>
    <r>
      <t>EL PROYECTO CONSISTE EN  TRABAJOS DE AMPLIACION, MOVIMIENTO DE TIERRA Y AMPLIACIÓN DE BRECHA EN UN VOLUMEN DE 35,700 m</t>
    </r>
    <r>
      <rPr>
        <vertAlign val="superscript"/>
        <sz val="10.5"/>
        <color theme="1"/>
        <rFont val="Calibri"/>
        <family val="2"/>
        <scheme val="minor"/>
      </rPr>
      <t>3</t>
    </r>
  </si>
  <si>
    <t>FSS/VII/2-2023
PRIMERA ADENDA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</si>
</sst>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&quot;Q&quot;#,##0.00"/>
    <numFmt numFmtId="165" formatCode="_-[$Q-100A]* #,##0.00_-;\-[$Q-100A]* #,##0.00_-;_-[$Q-100A]* &quot;-&quot;??_-;_-@_-"/>
    <numFmt numFmtId="166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10.5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vertAlign val="superscript"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11" fillId="0" borderId="0" xfId="0" applyFont="1"/>
    <xf numFmtId="3" fontId="3" fillId="0" borderId="0" xfId="0" applyNumberFormat="1" applyFont="1"/>
    <xf numFmtId="0" fontId="3" fillId="0" borderId="0" xfId="0" applyFont="1"/>
    <xf numFmtId="3" fontId="12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0" borderId="0" xfId="0" applyFont="1"/>
    <xf numFmtId="0" fontId="9" fillId="0" borderId="20" xfId="0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7" fillId="0" borderId="26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2" xfId="0" applyBorder="1"/>
    <xf numFmtId="0" fontId="0" fillId="0" borderId="11" xfId="0" applyBorder="1"/>
    <xf numFmtId="0" fontId="0" fillId="0" borderId="32" xfId="0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14" fontId="16" fillId="0" borderId="15" xfId="0" applyNumberFormat="1" applyFont="1" applyBorder="1" applyAlignment="1">
      <alignment horizontal="righ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vertical="center" wrapText="1"/>
    </xf>
    <xf numFmtId="14" fontId="16" fillId="2" borderId="36" xfId="0" applyNumberFormat="1" applyFont="1" applyFill="1" applyBorder="1" applyAlignment="1">
      <alignment horizontal="right" vertical="center" wrapText="1"/>
    </xf>
    <xf numFmtId="0" fontId="15" fillId="0" borderId="2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4" fontId="16" fillId="0" borderId="36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476249</xdr:colOff>
      <xdr:row>1</xdr:row>
      <xdr:rowOff>85725</xdr:rowOff>
    </xdr:from>
    <xdr:to>
      <xdr:col>2</xdr:col>
      <xdr:colOff>2778124</xdr:colOff>
      <xdr:row>5</xdr:row>
      <xdr:rowOff>58420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1A31B00-F698-4E4E-97F6-C9B1D7FC881D}"/>
            </a:ext>
          </a:extLst>
        </xdr:cNvPr>
        <xdr:cNvGrpSpPr/>
      </xdr:nvGrpSpPr>
      <xdr:grpSpPr>
        <a:xfrm>
          <a:off x="969308" y="276225"/>
          <a:ext cx="3344022" cy="734695"/>
          <a:chOff x="0" y="0"/>
          <a:chExt cx="3193415" cy="734695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F50369A-F370-4B1E-87F0-72EB169D17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3193415" cy="73469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4A162CC0-7401-49D0-9165-356E1891F10B}"/>
              </a:ext>
            </a:extLst>
          </xdr:cNvPr>
          <xdr:cNvSpPr/>
        </xdr:nvSpPr>
        <xdr:spPr>
          <a:xfrm>
            <a:off x="520811" y="524786"/>
            <a:ext cx="1224501" cy="10336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 editAs="oneCell">
    <xdr:from>
      <xdr:col>9</xdr:col>
      <xdr:colOff>885825</xdr:colOff>
      <xdr:row>0</xdr:row>
      <xdr:rowOff>142875</xdr:rowOff>
    </xdr:from>
    <xdr:to>
      <xdr:col>10</xdr:col>
      <xdr:colOff>1089025</xdr:colOff>
      <xdr:row>5</xdr:row>
      <xdr:rowOff>127635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E0FA2A8-1DB1-4200-A26F-DD120DE9027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904875"/>
          <a:ext cx="1803400" cy="937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126207</xdr:colOff>
      <xdr:row>0</xdr:row>
      <xdr:rowOff>742950</xdr:rowOff>
    </xdr:from>
    <xdr:ext cx="1778793" cy="962025"/>
    <xdr:pic>
      <xdr:nvPicPr>
        <xdr:cNvPr id="2" name="Imagen 1">
          <a:extLst>
            <a:ext uri="{FF2B5EF4-FFF2-40B4-BE49-F238E27FC236}">
              <a16:creationId xmlns:a16="http://schemas.microsoft.com/office/drawing/2014/main" id="{A6B2BBC6-C23C-4F23-8243-F30C6976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7" y="742950"/>
          <a:ext cx="1778793" cy="962025"/>
        </a:xfrm>
        <a:prstGeom prst="rect">
          <a:avLst/>
        </a:prstGeom>
      </xdr:spPr>
    </xdr:pic>
    <xdr:clientData/>
  </xdr:oneCellAnchor>
  <xdr:twoCellAnchor>
    <xdr:from>
      <xdr:col>3</xdr:col>
      <xdr:colOff>304799</xdr:colOff>
      <xdr:row>0</xdr:row>
      <xdr:rowOff>316705</xdr:rowOff>
    </xdr:from>
    <xdr:to>
      <xdr:col>3</xdr:col>
      <xdr:colOff>2419350</xdr:colOff>
      <xdr:row>0</xdr:row>
      <xdr:rowOff>914400</xdr:rowOff>
    </xdr:to>
    <xdr:sp macro="" textlink="">
      <xdr:nvSpPr>
        <xdr:cNvPr id="3" name="Cuadro de texto 5">
          <a:extLst>
            <a:ext uri="{FF2B5EF4-FFF2-40B4-BE49-F238E27FC236}">
              <a16:creationId xmlns:a16="http://schemas.microsoft.com/office/drawing/2014/main" id="{7C000FA2-A5A7-4FAB-A32A-6F6A8FC6024F}"/>
            </a:ext>
          </a:extLst>
        </xdr:cNvPr>
        <xdr:cNvSpPr txBox="1"/>
      </xdr:nvSpPr>
      <xdr:spPr>
        <a:xfrm>
          <a:off x="1676399" y="316705"/>
          <a:ext cx="2114551" cy="5976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1276350</xdr:colOff>
      <xdr:row>0</xdr:row>
      <xdr:rowOff>178594</xdr:rowOff>
    </xdr:from>
    <xdr:ext cx="1438275" cy="792956"/>
    <xdr:pic>
      <xdr:nvPicPr>
        <xdr:cNvPr id="4" name="Imagen 3">
          <a:extLst>
            <a:ext uri="{FF2B5EF4-FFF2-40B4-BE49-F238E27FC236}">
              <a16:creationId xmlns:a16="http://schemas.microsoft.com/office/drawing/2014/main" id="{083A65B1-1C74-4A8A-B43A-3122359783C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00925" y="178594"/>
          <a:ext cx="1438275" cy="7929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295275</xdr:colOff>
      <xdr:row>0</xdr:row>
      <xdr:rowOff>104775</xdr:rowOff>
    </xdr:from>
    <xdr:ext cx="1034983" cy="542925"/>
    <xdr:pic>
      <xdr:nvPicPr>
        <xdr:cNvPr id="2" name="Imagen 1">
          <a:extLst>
            <a:ext uri="{FF2B5EF4-FFF2-40B4-BE49-F238E27FC236}">
              <a16:creationId xmlns:a16="http://schemas.microsoft.com/office/drawing/2014/main" id="{20631FAC-B70F-421E-84E7-4D5829BA23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15575" y="104775"/>
          <a:ext cx="1034983" cy="5429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168729</xdr:colOff>
      <xdr:row>0</xdr:row>
      <xdr:rowOff>0</xdr:rowOff>
    </xdr:from>
    <xdr:ext cx="2069104" cy="857250"/>
    <xdr:pic>
      <xdr:nvPicPr>
        <xdr:cNvPr id="3" name="Imagen 2">
          <a:extLst>
            <a:ext uri="{FF2B5EF4-FFF2-40B4-BE49-F238E27FC236}">
              <a16:creationId xmlns:a16="http://schemas.microsoft.com/office/drawing/2014/main" id="{94870BB7-2E5C-4D8C-9F75-A67020431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929" y="0"/>
          <a:ext cx="2069104" cy="857250"/>
        </a:xfrm>
        <a:prstGeom prst="rect">
          <a:avLst/>
        </a:prstGeom>
      </xdr:spPr>
    </xdr:pic>
    <xdr:clientData/>
  </xdr:oneCellAnchor>
  <xdr:twoCellAnchor>
    <xdr:from>
      <xdr:col>3</xdr:col>
      <xdr:colOff>442479</xdr:colOff>
      <xdr:row>0</xdr:row>
      <xdr:rowOff>187036</xdr:rowOff>
    </xdr:from>
    <xdr:to>
      <xdr:col>3</xdr:col>
      <xdr:colOff>2724150</xdr:colOff>
      <xdr:row>3</xdr:row>
      <xdr:rowOff>66676</xdr:rowOff>
    </xdr:to>
    <xdr:sp macro="" textlink="">
      <xdr:nvSpPr>
        <xdr:cNvPr id="4" name="Cuadro de texto 5">
          <a:extLst>
            <a:ext uri="{FF2B5EF4-FFF2-40B4-BE49-F238E27FC236}">
              <a16:creationId xmlns:a16="http://schemas.microsoft.com/office/drawing/2014/main" id="{CC3DA4FC-35EC-4704-B039-FC0314DCEDA9}"/>
            </a:ext>
          </a:extLst>
        </xdr:cNvPr>
        <xdr:cNvSpPr txBox="1"/>
      </xdr:nvSpPr>
      <xdr:spPr>
        <a:xfrm>
          <a:off x="2042679" y="187036"/>
          <a:ext cx="2281671" cy="47019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</a:t>
          </a: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INFRAESTRUCTURA</a:t>
          </a: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Y</a:t>
          </a:r>
          <a:r>
            <a:rPr lang="es-GT" sz="1200" b="0" baseline="0">
              <a:ln>
                <a:noFill/>
              </a:ln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9104" cy="942975"/>
    <xdr:pic>
      <xdr:nvPicPr>
        <xdr:cNvPr id="2" name="Imagen 1">
          <a:extLst>
            <a:ext uri="{FF2B5EF4-FFF2-40B4-BE49-F238E27FC236}">
              <a16:creationId xmlns:a16="http://schemas.microsoft.com/office/drawing/2014/main" id="{310699F9-8775-4013-B3D7-399F2E1B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69104" cy="942975"/>
        </a:xfrm>
        <a:prstGeom prst="rect">
          <a:avLst/>
        </a:prstGeom>
      </xdr:spPr>
    </xdr:pic>
    <xdr:clientData/>
  </xdr:oneCellAnchor>
  <xdr:twoCellAnchor>
    <xdr:from>
      <xdr:col>2</xdr:col>
      <xdr:colOff>1007267</xdr:colOff>
      <xdr:row>1</xdr:row>
      <xdr:rowOff>109535</xdr:rowOff>
    </xdr:from>
    <xdr:to>
      <xdr:col>4</xdr:col>
      <xdr:colOff>428625</xdr:colOff>
      <xdr:row>4</xdr:row>
      <xdr:rowOff>47625</xdr:rowOff>
    </xdr:to>
    <xdr:sp macro="" textlink="">
      <xdr:nvSpPr>
        <xdr:cNvPr id="3" name="Cuadro de texto 5">
          <a:extLst>
            <a:ext uri="{FF2B5EF4-FFF2-40B4-BE49-F238E27FC236}">
              <a16:creationId xmlns:a16="http://schemas.microsoft.com/office/drawing/2014/main" id="{648F9662-7DC2-4622-9DCB-E753F57B6F77}"/>
            </a:ext>
          </a:extLst>
        </xdr:cNvPr>
        <xdr:cNvSpPr txBox="1"/>
      </xdr:nvSpPr>
      <xdr:spPr>
        <a:xfrm>
          <a:off x="1778792" y="300035"/>
          <a:ext cx="2374108" cy="53816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</a:t>
          </a: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INFRAESTRUCTURA Y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12</xdr:col>
      <xdr:colOff>440530</xdr:colOff>
      <xdr:row>0</xdr:row>
      <xdr:rowOff>230981</xdr:rowOff>
    </xdr:from>
    <xdr:ext cx="1034983" cy="792956"/>
    <xdr:pic>
      <xdr:nvPicPr>
        <xdr:cNvPr id="4" name="Imagen 3">
          <a:extLst>
            <a:ext uri="{FF2B5EF4-FFF2-40B4-BE49-F238E27FC236}">
              <a16:creationId xmlns:a16="http://schemas.microsoft.com/office/drawing/2014/main" id="{F4E4B9D8-74B8-4A26-8B3B-E54DD71491D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80030" y="230981"/>
          <a:ext cx="1034983" cy="7929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D8CC-C4C7-4DBC-A351-64C1C34180E8}">
  <sheetPr>
    <pageSetUpPr fitToPage="1"/>
  </sheetPr>
  <dimension ref="A1:L56"/>
  <sheetViews>
    <sheetView view="pageBreakPreview" zoomScale="85" zoomScaleNormal="85" zoomScaleSheetLayoutView="85" zoomScalePageLayoutView="55" workbookViewId="0">
      <selection activeCell="A55" sqref="A55"/>
    </sheetView>
  </sheetViews>
  <sheetFormatPr baseColWidth="10" defaultRowHeight="15" x14ac:dyDescent="0.25"/>
  <cols>
    <col min="1" max="1" width="7.42578125" customWidth="1"/>
    <col min="2" max="2" width="15.5703125" customWidth="1"/>
    <col min="3" max="3" width="58.28515625" customWidth="1"/>
    <col min="4" max="4" width="25.7109375" customWidth="1"/>
    <col min="5" max="5" width="23.7109375" customWidth="1"/>
    <col min="6" max="6" width="25.85546875" customWidth="1"/>
    <col min="7" max="7" width="25.7109375" customWidth="1"/>
    <col min="8" max="9" width="28.85546875" customWidth="1"/>
    <col min="10" max="10" width="24" customWidth="1"/>
    <col min="11" max="11" width="37.28515625" customWidth="1"/>
  </cols>
  <sheetData>
    <row r="1" spans="1:1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9" t="s">
        <v>182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29" t="s">
        <v>183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29" t="s">
        <v>179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5">
      <c r="A5" s="29" t="s">
        <v>184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29" t="s">
        <v>201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29" t="s">
        <v>200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30" t="s">
        <v>185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ht="22.5" customHeight="1" x14ac:dyDescent="0.25">
      <c r="A10" s="32" t="s">
        <v>3</v>
      </c>
      <c r="B10" s="32" t="s">
        <v>173</v>
      </c>
      <c r="C10" s="32" t="s">
        <v>175</v>
      </c>
      <c r="D10" s="31" t="s">
        <v>174</v>
      </c>
      <c r="E10" s="31"/>
      <c r="F10" s="32" t="s">
        <v>176</v>
      </c>
      <c r="G10" s="32" t="s">
        <v>199</v>
      </c>
      <c r="H10" s="32" t="s">
        <v>177</v>
      </c>
      <c r="I10" s="32" t="s">
        <v>178</v>
      </c>
      <c r="J10" s="33" t="s">
        <v>181</v>
      </c>
      <c r="K10" s="33"/>
    </row>
    <row r="11" spans="1:11" ht="54" customHeight="1" x14ac:dyDescent="0.25">
      <c r="A11" s="32"/>
      <c r="B11" s="32"/>
      <c r="C11" s="32"/>
      <c r="D11" s="26" t="s">
        <v>76</v>
      </c>
      <c r="E11" s="26" t="s">
        <v>77</v>
      </c>
      <c r="F11" s="32"/>
      <c r="G11" s="32"/>
      <c r="H11" s="32"/>
      <c r="I11" s="32"/>
      <c r="J11" s="26" t="s">
        <v>180</v>
      </c>
      <c r="K11" s="26" t="s">
        <v>75</v>
      </c>
    </row>
    <row r="12" spans="1:11" ht="61.5" customHeight="1" x14ac:dyDescent="0.25">
      <c r="A12" s="19">
        <v>1</v>
      </c>
      <c r="B12" s="19">
        <v>155771</v>
      </c>
      <c r="C12" s="16" t="s">
        <v>4</v>
      </c>
      <c r="D12" s="13" t="s">
        <v>78</v>
      </c>
      <c r="E12" s="13" t="s">
        <v>79</v>
      </c>
      <c r="F12" s="3">
        <v>195997983.24000001</v>
      </c>
      <c r="G12" s="12" t="s">
        <v>5</v>
      </c>
      <c r="H12" s="6" t="s">
        <v>55</v>
      </c>
      <c r="I12" s="6" t="s">
        <v>179</v>
      </c>
      <c r="J12" s="13" t="s">
        <v>198</v>
      </c>
      <c r="K12" s="8">
        <v>41940</v>
      </c>
    </row>
    <row r="13" spans="1:11" ht="74.25" customHeight="1" x14ac:dyDescent="0.25">
      <c r="A13" s="19">
        <f t="shared" ref="A13:A55" si="0">+A12+1</f>
        <v>2</v>
      </c>
      <c r="B13" s="19">
        <v>129914</v>
      </c>
      <c r="C13" s="16" t="s">
        <v>2</v>
      </c>
      <c r="D13" s="13" t="s">
        <v>80</v>
      </c>
      <c r="E13" s="13" t="s">
        <v>81</v>
      </c>
      <c r="F13" s="3">
        <v>104995206.69</v>
      </c>
      <c r="G13" s="22" t="s">
        <v>186</v>
      </c>
      <c r="H13" s="6" t="s">
        <v>47</v>
      </c>
      <c r="I13" s="6" t="s">
        <v>179</v>
      </c>
      <c r="J13" s="13" t="s">
        <v>197</v>
      </c>
      <c r="K13" s="8">
        <v>41436</v>
      </c>
    </row>
    <row r="14" spans="1:11" ht="86.25" customHeight="1" x14ac:dyDescent="0.25">
      <c r="A14" s="19">
        <f t="shared" si="0"/>
        <v>3</v>
      </c>
      <c r="B14" s="19">
        <v>154956</v>
      </c>
      <c r="C14" s="16" t="s">
        <v>6</v>
      </c>
      <c r="D14" s="13" t="s">
        <v>82</v>
      </c>
      <c r="E14" s="13" t="s">
        <v>83</v>
      </c>
      <c r="F14" s="2">
        <v>147758432</v>
      </c>
      <c r="G14" s="12" t="s">
        <v>8</v>
      </c>
      <c r="H14" s="6" t="s">
        <v>57</v>
      </c>
      <c r="I14" s="6" t="s">
        <v>179</v>
      </c>
      <c r="J14" s="13" t="s">
        <v>196</v>
      </c>
      <c r="K14" s="8">
        <v>41884</v>
      </c>
    </row>
    <row r="15" spans="1:11" ht="86.25" customHeight="1" x14ac:dyDescent="0.25">
      <c r="A15" s="19">
        <f t="shared" si="0"/>
        <v>4</v>
      </c>
      <c r="B15" s="19">
        <v>154958</v>
      </c>
      <c r="C15" s="16" t="s">
        <v>7</v>
      </c>
      <c r="D15" s="13" t="s">
        <v>82</v>
      </c>
      <c r="E15" s="13" t="s">
        <v>84</v>
      </c>
      <c r="F15" s="2">
        <v>82225048.950000003</v>
      </c>
      <c r="G15" s="12" t="s">
        <v>8</v>
      </c>
      <c r="H15" s="6" t="s">
        <v>57</v>
      </c>
      <c r="I15" s="6" t="s">
        <v>179</v>
      </c>
      <c r="J15" s="13" t="s">
        <v>196</v>
      </c>
      <c r="K15" s="8">
        <v>41884</v>
      </c>
    </row>
    <row r="16" spans="1:11" ht="57.75" customHeight="1" x14ac:dyDescent="0.25">
      <c r="A16" s="19">
        <f t="shared" si="0"/>
        <v>5</v>
      </c>
      <c r="B16" s="19">
        <v>155808</v>
      </c>
      <c r="C16" s="16" t="s">
        <v>17</v>
      </c>
      <c r="D16" s="13" t="s">
        <v>80</v>
      </c>
      <c r="E16" s="13" t="s">
        <v>81</v>
      </c>
      <c r="F16" s="2">
        <v>30582636.390000001</v>
      </c>
      <c r="G16" s="12" t="s">
        <v>18</v>
      </c>
      <c r="H16" s="6" t="s">
        <v>47</v>
      </c>
      <c r="I16" s="6" t="s">
        <v>179</v>
      </c>
      <c r="J16" s="13" t="s">
        <v>195</v>
      </c>
      <c r="K16" s="8">
        <v>41935</v>
      </c>
    </row>
    <row r="17" spans="1:11" ht="89.25" customHeight="1" x14ac:dyDescent="0.25">
      <c r="A17" s="19">
        <f t="shared" si="0"/>
        <v>6</v>
      </c>
      <c r="B17" s="19">
        <v>280600</v>
      </c>
      <c r="C17" s="16" t="s">
        <v>0</v>
      </c>
      <c r="D17" s="13" t="s">
        <v>85</v>
      </c>
      <c r="E17" s="13" t="s">
        <v>86</v>
      </c>
      <c r="F17" s="1">
        <v>24721447.66</v>
      </c>
      <c r="G17" s="10" t="s">
        <v>1</v>
      </c>
      <c r="H17" s="6" t="s">
        <v>25</v>
      </c>
      <c r="I17" s="6" t="s">
        <v>179</v>
      </c>
      <c r="J17" s="13" t="s">
        <v>107</v>
      </c>
      <c r="K17" s="8">
        <v>44544</v>
      </c>
    </row>
    <row r="18" spans="1:11" ht="57.75" customHeight="1" x14ac:dyDescent="0.25">
      <c r="A18" s="19">
        <f t="shared" si="0"/>
        <v>7</v>
      </c>
      <c r="B18" s="20">
        <v>276035</v>
      </c>
      <c r="C18" s="16" t="s">
        <v>9</v>
      </c>
      <c r="D18" s="13" t="s">
        <v>87</v>
      </c>
      <c r="E18" s="13" t="s">
        <v>88</v>
      </c>
      <c r="F18" s="4">
        <v>250902840.46000001</v>
      </c>
      <c r="G18" s="23" t="s">
        <v>37</v>
      </c>
      <c r="H18" s="6" t="s">
        <v>49</v>
      </c>
      <c r="I18" s="6" t="s">
        <v>179</v>
      </c>
      <c r="J18" s="13" t="s">
        <v>48</v>
      </c>
      <c r="K18" s="8">
        <v>44524</v>
      </c>
    </row>
    <row r="19" spans="1:11" ht="68.25" customHeight="1" x14ac:dyDescent="0.25">
      <c r="A19" s="19">
        <f t="shared" si="0"/>
        <v>8</v>
      </c>
      <c r="B19" s="20">
        <v>281252</v>
      </c>
      <c r="C19" s="16" t="s">
        <v>13</v>
      </c>
      <c r="D19" s="13" t="s">
        <v>85</v>
      </c>
      <c r="E19" s="13" t="s">
        <v>86</v>
      </c>
      <c r="F19" s="2">
        <v>9764580.5700000003</v>
      </c>
      <c r="G19" s="23" t="s">
        <v>19</v>
      </c>
      <c r="H19" s="6" t="s">
        <v>24</v>
      </c>
      <c r="I19" s="6" t="s">
        <v>179</v>
      </c>
      <c r="J19" s="13" t="s">
        <v>41</v>
      </c>
      <c r="K19" s="8">
        <v>44694</v>
      </c>
    </row>
    <row r="20" spans="1:11" ht="68.25" customHeight="1" x14ac:dyDescent="0.25">
      <c r="A20" s="19">
        <f t="shared" si="0"/>
        <v>9</v>
      </c>
      <c r="B20" s="20">
        <v>281251</v>
      </c>
      <c r="C20" s="16" t="s">
        <v>15</v>
      </c>
      <c r="D20" s="13" t="s">
        <v>85</v>
      </c>
      <c r="E20" s="13" t="s">
        <v>86</v>
      </c>
      <c r="F20" s="2">
        <v>10431150.039999999</v>
      </c>
      <c r="G20" s="23" t="s">
        <v>187</v>
      </c>
      <c r="H20" s="6" t="s">
        <v>27</v>
      </c>
      <c r="I20" s="6" t="s">
        <v>179</v>
      </c>
      <c r="J20" s="13" t="s">
        <v>42</v>
      </c>
      <c r="K20" s="8">
        <v>44676</v>
      </c>
    </row>
    <row r="21" spans="1:11" ht="54.75" customHeight="1" x14ac:dyDescent="0.25">
      <c r="A21" s="19">
        <f t="shared" si="0"/>
        <v>10</v>
      </c>
      <c r="B21" s="20">
        <v>281249</v>
      </c>
      <c r="C21" s="16" t="s">
        <v>16</v>
      </c>
      <c r="D21" s="13" t="s">
        <v>85</v>
      </c>
      <c r="E21" s="13" t="s">
        <v>86</v>
      </c>
      <c r="F21" s="2">
        <v>32208931.23</v>
      </c>
      <c r="G21" s="23" t="s">
        <v>19</v>
      </c>
      <c r="H21" s="6" t="s">
        <v>28</v>
      </c>
      <c r="I21" s="6" t="s">
        <v>179</v>
      </c>
      <c r="J21" s="13" t="s">
        <v>43</v>
      </c>
      <c r="K21" s="8">
        <v>44678</v>
      </c>
    </row>
    <row r="22" spans="1:11" ht="71.25" customHeight="1" x14ac:dyDescent="0.25">
      <c r="A22" s="19">
        <f t="shared" si="0"/>
        <v>11</v>
      </c>
      <c r="B22" s="20">
        <v>281255</v>
      </c>
      <c r="C22" s="16" t="s">
        <v>12</v>
      </c>
      <c r="D22" s="13" t="s">
        <v>85</v>
      </c>
      <c r="E22" s="13" t="s">
        <v>86</v>
      </c>
      <c r="F22" s="14">
        <v>522984912.74000001</v>
      </c>
      <c r="G22" s="11" t="s">
        <v>54</v>
      </c>
      <c r="H22" s="7" t="s">
        <v>26</v>
      </c>
      <c r="I22" s="6" t="s">
        <v>179</v>
      </c>
      <c r="J22" s="13" t="s">
        <v>44</v>
      </c>
      <c r="K22" s="8">
        <v>44755</v>
      </c>
    </row>
    <row r="23" spans="1:11" ht="69.75" customHeight="1" x14ac:dyDescent="0.25">
      <c r="A23" s="19">
        <f t="shared" si="0"/>
        <v>12</v>
      </c>
      <c r="B23" s="20">
        <v>276084</v>
      </c>
      <c r="C23" s="16" t="s">
        <v>21</v>
      </c>
      <c r="D23" s="13" t="s">
        <v>87</v>
      </c>
      <c r="E23" s="13" t="s">
        <v>92</v>
      </c>
      <c r="F23" s="14">
        <v>149645892.75999999</v>
      </c>
      <c r="G23" s="24" t="s">
        <v>22</v>
      </c>
      <c r="H23" s="7" t="s">
        <v>51</v>
      </c>
      <c r="I23" s="6" t="s">
        <v>179</v>
      </c>
      <c r="J23" s="13" t="s">
        <v>50</v>
      </c>
      <c r="K23" s="8">
        <v>44722</v>
      </c>
    </row>
    <row r="24" spans="1:11" ht="50.25" customHeight="1" x14ac:dyDescent="0.25">
      <c r="A24" s="19">
        <f t="shared" si="0"/>
        <v>13</v>
      </c>
      <c r="B24" s="19">
        <v>263543</v>
      </c>
      <c r="C24" s="16" t="s">
        <v>35</v>
      </c>
      <c r="D24" s="13" t="s">
        <v>89</v>
      </c>
      <c r="E24" s="13" t="s">
        <v>89</v>
      </c>
      <c r="F24" s="5">
        <v>199680000</v>
      </c>
      <c r="G24" s="23" t="s">
        <v>37</v>
      </c>
      <c r="H24" s="6" t="s">
        <v>36</v>
      </c>
      <c r="I24" s="6" t="s">
        <v>179</v>
      </c>
      <c r="J24" s="13" t="s">
        <v>72</v>
      </c>
      <c r="K24" s="8">
        <v>44818</v>
      </c>
    </row>
    <row r="25" spans="1:11" ht="78" customHeight="1" x14ac:dyDescent="0.25">
      <c r="A25" s="19">
        <f t="shared" si="0"/>
        <v>14</v>
      </c>
      <c r="B25" s="19">
        <v>295015</v>
      </c>
      <c r="C25" s="16" t="s">
        <v>40</v>
      </c>
      <c r="D25" s="13" t="s">
        <v>94</v>
      </c>
      <c r="E25" s="13" t="s">
        <v>95</v>
      </c>
      <c r="F25" s="1">
        <v>34963150.710000001</v>
      </c>
      <c r="G25" s="23" t="s">
        <v>19</v>
      </c>
      <c r="H25" s="6" t="s">
        <v>111</v>
      </c>
      <c r="I25" s="6" t="s">
        <v>179</v>
      </c>
      <c r="J25" s="13" t="s">
        <v>67</v>
      </c>
      <c r="K25" s="8">
        <v>44812</v>
      </c>
    </row>
    <row r="26" spans="1:11" ht="57" customHeight="1" x14ac:dyDescent="0.25">
      <c r="A26" s="19">
        <f t="shared" si="0"/>
        <v>15</v>
      </c>
      <c r="B26" s="19">
        <v>283717</v>
      </c>
      <c r="C26" s="16" t="s">
        <v>62</v>
      </c>
      <c r="D26" s="13" t="s">
        <v>90</v>
      </c>
      <c r="E26" s="13" t="s">
        <v>80</v>
      </c>
      <c r="F26" s="1">
        <v>39805999.719999999</v>
      </c>
      <c r="G26" s="25" t="s">
        <v>54</v>
      </c>
      <c r="H26" s="6" t="s">
        <v>58</v>
      </c>
      <c r="I26" s="6" t="s">
        <v>179</v>
      </c>
      <c r="J26" s="16" t="s">
        <v>59</v>
      </c>
      <c r="K26" s="8">
        <v>44806</v>
      </c>
    </row>
    <row r="27" spans="1:11" ht="78" customHeight="1" x14ac:dyDescent="0.25">
      <c r="A27" s="19">
        <f t="shared" si="0"/>
        <v>16</v>
      </c>
      <c r="B27" s="19">
        <v>295868</v>
      </c>
      <c r="C27" s="16" t="s">
        <v>38</v>
      </c>
      <c r="D27" s="13" t="s">
        <v>78</v>
      </c>
      <c r="E27" s="13" t="s">
        <v>96</v>
      </c>
      <c r="F27" s="1">
        <v>24890000</v>
      </c>
      <c r="G27" s="25" t="s">
        <v>19</v>
      </c>
      <c r="H27" s="6" t="s">
        <v>68</v>
      </c>
      <c r="I27" s="6" t="s">
        <v>179</v>
      </c>
      <c r="J27" s="16" t="s">
        <v>73</v>
      </c>
      <c r="K27" s="8">
        <v>44798</v>
      </c>
    </row>
    <row r="28" spans="1:11" ht="78" customHeight="1" x14ac:dyDescent="0.25">
      <c r="A28" s="19">
        <f t="shared" si="0"/>
        <v>17</v>
      </c>
      <c r="B28" s="19">
        <v>298312</v>
      </c>
      <c r="C28" s="16" t="s">
        <v>39</v>
      </c>
      <c r="D28" s="13" t="s">
        <v>97</v>
      </c>
      <c r="E28" s="13" t="s">
        <v>97</v>
      </c>
      <c r="F28" s="1">
        <v>40078255.899999999</v>
      </c>
      <c r="G28" s="23" t="s">
        <v>188</v>
      </c>
      <c r="H28" s="6" t="s">
        <v>69</v>
      </c>
      <c r="I28" s="6" t="s">
        <v>179</v>
      </c>
      <c r="J28" s="16" t="s">
        <v>74</v>
      </c>
      <c r="K28" s="8">
        <v>44812</v>
      </c>
    </row>
    <row r="29" spans="1:11" ht="78" customHeight="1" x14ac:dyDescent="0.25">
      <c r="A29" s="19">
        <f t="shared" si="0"/>
        <v>18</v>
      </c>
      <c r="B29" s="19">
        <v>280288</v>
      </c>
      <c r="C29" s="16" t="s">
        <v>141</v>
      </c>
      <c r="D29" s="13" t="s">
        <v>98</v>
      </c>
      <c r="E29" s="13" t="s">
        <v>99</v>
      </c>
      <c r="F29" s="1">
        <v>38250000</v>
      </c>
      <c r="G29" s="23" t="s">
        <v>153</v>
      </c>
      <c r="H29" s="6" t="s">
        <v>110</v>
      </c>
      <c r="I29" s="6" t="s">
        <v>179</v>
      </c>
      <c r="J29" s="16" t="s">
        <v>134</v>
      </c>
      <c r="K29" s="8">
        <v>44918</v>
      </c>
    </row>
    <row r="30" spans="1:11" ht="78" customHeight="1" x14ac:dyDescent="0.25">
      <c r="A30" s="19">
        <f t="shared" si="0"/>
        <v>19</v>
      </c>
      <c r="B30" s="19">
        <v>281576</v>
      </c>
      <c r="C30" s="16" t="s">
        <v>139</v>
      </c>
      <c r="D30" s="13" t="s">
        <v>98</v>
      </c>
      <c r="E30" s="13" t="s">
        <v>100</v>
      </c>
      <c r="F30" s="1">
        <v>29341000</v>
      </c>
      <c r="G30" s="9" t="s">
        <v>54</v>
      </c>
      <c r="H30" s="6" t="s">
        <v>110</v>
      </c>
      <c r="I30" s="6" t="s">
        <v>179</v>
      </c>
      <c r="J30" s="16" t="s">
        <v>132</v>
      </c>
      <c r="K30" s="8">
        <v>44942</v>
      </c>
    </row>
    <row r="31" spans="1:11" ht="48.75" customHeight="1" x14ac:dyDescent="0.25">
      <c r="A31" s="19">
        <f t="shared" si="0"/>
        <v>20</v>
      </c>
      <c r="B31" s="19">
        <v>297297</v>
      </c>
      <c r="C31" s="16" t="s">
        <v>169</v>
      </c>
      <c r="D31" s="13" t="s">
        <v>85</v>
      </c>
      <c r="E31" s="13" t="s">
        <v>101</v>
      </c>
      <c r="F31" s="1">
        <v>30530569</v>
      </c>
      <c r="G31" s="9" t="s">
        <v>153</v>
      </c>
      <c r="H31" s="6" t="s">
        <v>109</v>
      </c>
      <c r="I31" s="6" t="s">
        <v>179</v>
      </c>
      <c r="J31" s="16" t="s">
        <v>115</v>
      </c>
      <c r="K31" s="8">
        <v>44904</v>
      </c>
    </row>
    <row r="32" spans="1:11" ht="63" customHeight="1" x14ac:dyDescent="0.25">
      <c r="A32" s="19">
        <f t="shared" si="0"/>
        <v>21</v>
      </c>
      <c r="B32" s="19">
        <v>276039</v>
      </c>
      <c r="C32" s="16" t="s">
        <v>112</v>
      </c>
      <c r="D32" s="13" t="s">
        <v>87</v>
      </c>
      <c r="E32" s="13" t="s">
        <v>114</v>
      </c>
      <c r="F32" s="1">
        <v>148151678.80000001</v>
      </c>
      <c r="G32" s="9" t="s">
        <v>22</v>
      </c>
      <c r="H32" s="6" t="s">
        <v>131</v>
      </c>
      <c r="I32" s="6" t="s">
        <v>179</v>
      </c>
      <c r="J32" s="16" t="s">
        <v>113</v>
      </c>
      <c r="K32" s="8">
        <v>44909</v>
      </c>
    </row>
    <row r="33" spans="1:11" ht="48.75" customHeight="1" x14ac:dyDescent="0.25">
      <c r="A33" s="19">
        <f t="shared" si="0"/>
        <v>22</v>
      </c>
      <c r="B33" s="19">
        <v>276083</v>
      </c>
      <c r="C33" s="16" t="s">
        <v>116</v>
      </c>
      <c r="D33" s="13" t="s">
        <v>87</v>
      </c>
      <c r="E33" s="13" t="s">
        <v>118</v>
      </c>
      <c r="F33" s="1">
        <v>120220074.34999999</v>
      </c>
      <c r="G33" s="9" t="s">
        <v>189</v>
      </c>
      <c r="H33" s="6" t="s">
        <v>136</v>
      </c>
      <c r="I33" s="6" t="s">
        <v>179</v>
      </c>
      <c r="J33" s="16" t="s">
        <v>117</v>
      </c>
      <c r="K33" s="8">
        <v>44904</v>
      </c>
    </row>
    <row r="34" spans="1:11" ht="48.75" customHeight="1" x14ac:dyDescent="0.25">
      <c r="A34" s="19">
        <f t="shared" si="0"/>
        <v>23</v>
      </c>
      <c r="B34" s="19">
        <v>276028</v>
      </c>
      <c r="C34" s="16" t="s">
        <v>125</v>
      </c>
      <c r="D34" s="13" t="s">
        <v>87</v>
      </c>
      <c r="E34" s="13" t="s">
        <v>126</v>
      </c>
      <c r="F34" s="1">
        <v>75346010.299999997</v>
      </c>
      <c r="G34" s="9" t="s">
        <v>22</v>
      </c>
      <c r="H34" s="6" t="s">
        <v>136</v>
      </c>
      <c r="I34" s="6" t="s">
        <v>179</v>
      </c>
      <c r="J34" s="16" t="s">
        <v>130</v>
      </c>
      <c r="K34" s="8">
        <v>44907</v>
      </c>
    </row>
    <row r="35" spans="1:11" ht="48.75" customHeight="1" x14ac:dyDescent="0.25">
      <c r="A35" s="19">
        <f t="shared" si="0"/>
        <v>24</v>
      </c>
      <c r="B35" s="19">
        <v>283548</v>
      </c>
      <c r="C35" s="16" t="s">
        <v>127</v>
      </c>
      <c r="D35" s="13" t="s">
        <v>105</v>
      </c>
      <c r="E35" s="13" t="s">
        <v>124</v>
      </c>
      <c r="F35" s="1">
        <v>7200180</v>
      </c>
      <c r="G35" s="9" t="s">
        <v>1</v>
      </c>
      <c r="H35" s="6" t="s">
        <v>110</v>
      </c>
      <c r="I35" s="6" t="s">
        <v>179</v>
      </c>
      <c r="J35" s="16" t="s">
        <v>128</v>
      </c>
      <c r="K35" s="8">
        <v>44916</v>
      </c>
    </row>
    <row r="36" spans="1:11" ht="48.75" customHeight="1" x14ac:dyDescent="0.25">
      <c r="A36" s="19">
        <f t="shared" si="0"/>
        <v>25</v>
      </c>
      <c r="B36" s="19">
        <v>299243</v>
      </c>
      <c r="C36" s="16" t="s">
        <v>129</v>
      </c>
      <c r="D36" s="13" t="s">
        <v>89</v>
      </c>
      <c r="E36" s="13" t="s">
        <v>140</v>
      </c>
      <c r="F36" s="1">
        <v>95667500.879999995</v>
      </c>
      <c r="G36" s="9" t="s">
        <v>153</v>
      </c>
      <c r="H36" s="6" t="s">
        <v>138</v>
      </c>
      <c r="I36" s="6" t="s">
        <v>179</v>
      </c>
      <c r="J36" s="16" t="s">
        <v>133</v>
      </c>
      <c r="K36" s="8">
        <v>44917</v>
      </c>
    </row>
    <row r="37" spans="1:11" ht="48.75" customHeight="1" x14ac:dyDescent="0.25">
      <c r="A37" s="19">
        <f t="shared" si="0"/>
        <v>26</v>
      </c>
      <c r="B37" s="19">
        <v>283547</v>
      </c>
      <c r="C37" s="16" t="s">
        <v>122</v>
      </c>
      <c r="D37" s="13" t="s">
        <v>105</v>
      </c>
      <c r="E37" s="13" t="s">
        <v>124</v>
      </c>
      <c r="F37" s="1">
        <v>4600000</v>
      </c>
      <c r="G37" s="9" t="s">
        <v>1</v>
      </c>
      <c r="H37" s="6" t="s">
        <v>137</v>
      </c>
      <c r="I37" s="6" t="s">
        <v>179</v>
      </c>
      <c r="J37" s="16" t="s">
        <v>123</v>
      </c>
      <c r="K37" s="8">
        <v>44916</v>
      </c>
    </row>
    <row r="38" spans="1:11" ht="48.75" customHeight="1" x14ac:dyDescent="0.25">
      <c r="A38" s="19">
        <f t="shared" si="0"/>
        <v>27</v>
      </c>
      <c r="B38" s="27">
        <v>280315</v>
      </c>
      <c r="C38" s="16" t="s">
        <v>119</v>
      </c>
      <c r="D38" s="13" t="s">
        <v>97</v>
      </c>
      <c r="E38" s="13" t="s">
        <v>121</v>
      </c>
      <c r="F38" s="1">
        <v>751033</v>
      </c>
      <c r="G38" s="9" t="s">
        <v>191</v>
      </c>
      <c r="H38" s="6" t="s">
        <v>135</v>
      </c>
      <c r="I38" s="6" t="s">
        <v>179</v>
      </c>
      <c r="J38" s="16" t="s">
        <v>120</v>
      </c>
      <c r="K38" s="8">
        <v>44907</v>
      </c>
    </row>
    <row r="39" spans="1:11" ht="81.75" customHeight="1" x14ac:dyDescent="0.25">
      <c r="A39" s="19">
        <f t="shared" si="0"/>
        <v>28</v>
      </c>
      <c r="B39" s="19">
        <v>281254</v>
      </c>
      <c r="C39" s="16" t="s">
        <v>146</v>
      </c>
      <c r="D39" s="13" t="s">
        <v>85</v>
      </c>
      <c r="E39" s="13" t="s">
        <v>86</v>
      </c>
      <c r="F39" s="1">
        <v>71738176.599999994</v>
      </c>
      <c r="G39" s="9" t="s">
        <v>54</v>
      </c>
      <c r="H39" s="6" t="s">
        <v>147</v>
      </c>
      <c r="I39" s="6" t="s">
        <v>179</v>
      </c>
      <c r="J39" s="16" t="s">
        <v>148</v>
      </c>
      <c r="K39" s="8">
        <v>44973</v>
      </c>
    </row>
    <row r="40" spans="1:11" ht="81.75" customHeight="1" x14ac:dyDescent="0.25">
      <c r="A40" s="19">
        <f t="shared" si="0"/>
        <v>29</v>
      </c>
      <c r="B40" s="19">
        <v>298011</v>
      </c>
      <c r="C40" s="16" t="s">
        <v>154</v>
      </c>
      <c r="D40" s="13" t="s">
        <v>78</v>
      </c>
      <c r="E40" s="13" t="s">
        <v>159</v>
      </c>
      <c r="F40" s="1">
        <v>4550000</v>
      </c>
      <c r="G40" s="9" t="s">
        <v>1</v>
      </c>
      <c r="H40" s="6" t="s">
        <v>156</v>
      </c>
      <c r="I40" s="6" t="s">
        <v>179</v>
      </c>
      <c r="J40" s="16" t="s">
        <v>155</v>
      </c>
      <c r="K40" s="8">
        <v>44991</v>
      </c>
    </row>
    <row r="41" spans="1:11" ht="54.75" customHeight="1" x14ac:dyDescent="0.25">
      <c r="A41" s="19">
        <f t="shared" si="0"/>
        <v>30</v>
      </c>
      <c r="B41" s="19">
        <v>298007</v>
      </c>
      <c r="C41" s="16" t="s">
        <v>163</v>
      </c>
      <c r="D41" s="13" t="s">
        <v>78</v>
      </c>
      <c r="E41" s="13" t="s">
        <v>157</v>
      </c>
      <c r="F41" s="1">
        <v>6985000</v>
      </c>
      <c r="G41" s="9" t="s">
        <v>19</v>
      </c>
      <c r="H41" s="6" t="s">
        <v>156</v>
      </c>
      <c r="I41" s="6" t="s">
        <v>179</v>
      </c>
      <c r="J41" s="13" t="s">
        <v>162</v>
      </c>
      <c r="K41" s="8">
        <v>45005</v>
      </c>
    </row>
    <row r="42" spans="1:11" ht="81.75" customHeight="1" x14ac:dyDescent="0.25">
      <c r="A42" s="19">
        <f t="shared" si="0"/>
        <v>31</v>
      </c>
      <c r="B42" s="19">
        <v>280292</v>
      </c>
      <c r="C42" s="16" t="s">
        <v>149</v>
      </c>
      <c r="D42" s="13" t="s">
        <v>152</v>
      </c>
      <c r="E42" s="13" t="s">
        <v>151</v>
      </c>
      <c r="F42" s="1">
        <v>27720000</v>
      </c>
      <c r="G42" s="9" t="s">
        <v>153</v>
      </c>
      <c r="H42" s="6" t="s">
        <v>110</v>
      </c>
      <c r="I42" s="6" t="s">
        <v>179</v>
      </c>
      <c r="J42" s="13" t="s">
        <v>150</v>
      </c>
      <c r="K42" s="8">
        <v>44993</v>
      </c>
    </row>
    <row r="43" spans="1:11" ht="81.75" customHeight="1" x14ac:dyDescent="0.25">
      <c r="A43" s="19">
        <f t="shared" si="0"/>
        <v>32</v>
      </c>
      <c r="B43" s="19">
        <v>281256</v>
      </c>
      <c r="C43" s="16" t="s">
        <v>160</v>
      </c>
      <c r="D43" s="13" t="s">
        <v>89</v>
      </c>
      <c r="E43" s="13" t="s">
        <v>89</v>
      </c>
      <c r="F43" s="1">
        <v>97825359.599999994</v>
      </c>
      <c r="G43" s="28" t="s">
        <v>192</v>
      </c>
      <c r="H43" s="6" t="s">
        <v>161</v>
      </c>
      <c r="I43" s="6" t="s">
        <v>179</v>
      </c>
      <c r="J43" s="13" t="s">
        <v>171</v>
      </c>
      <c r="K43" s="8">
        <v>45048</v>
      </c>
    </row>
    <row r="44" spans="1:11" ht="81.75" customHeight="1" x14ac:dyDescent="0.25">
      <c r="A44" s="19">
        <f t="shared" si="0"/>
        <v>33</v>
      </c>
      <c r="B44" s="19">
        <v>280291</v>
      </c>
      <c r="C44" s="16" t="s">
        <v>164</v>
      </c>
      <c r="D44" s="13" t="s">
        <v>80</v>
      </c>
      <c r="E44" s="13" t="s">
        <v>93</v>
      </c>
      <c r="F44" s="1">
        <v>20631235.550000001</v>
      </c>
      <c r="G44" s="9" t="s">
        <v>19</v>
      </c>
      <c r="H44" s="6" t="s">
        <v>47</v>
      </c>
      <c r="I44" s="6" t="s">
        <v>179</v>
      </c>
      <c r="J44" s="13" t="s">
        <v>165</v>
      </c>
      <c r="K44" s="8">
        <v>45014</v>
      </c>
    </row>
    <row r="45" spans="1:11" ht="81.75" customHeight="1" x14ac:dyDescent="0.25">
      <c r="A45" s="19">
        <f t="shared" si="0"/>
        <v>34</v>
      </c>
      <c r="B45" s="19">
        <v>295013</v>
      </c>
      <c r="C45" s="16" t="s">
        <v>167</v>
      </c>
      <c r="D45" s="16" t="s">
        <v>94</v>
      </c>
      <c r="E45" s="16" t="s">
        <v>94</v>
      </c>
      <c r="F45" s="1">
        <v>44536511</v>
      </c>
      <c r="G45" s="9" t="s">
        <v>153</v>
      </c>
      <c r="H45" s="6" t="s">
        <v>166</v>
      </c>
      <c r="I45" s="6" t="s">
        <v>179</v>
      </c>
      <c r="J45" s="13" t="s">
        <v>168</v>
      </c>
      <c r="K45" s="8">
        <v>45014</v>
      </c>
    </row>
    <row r="46" spans="1:11" ht="52.5" customHeight="1" x14ac:dyDescent="0.25">
      <c r="A46" s="19">
        <f t="shared" si="0"/>
        <v>35</v>
      </c>
      <c r="B46" s="20">
        <v>263551</v>
      </c>
      <c r="C46" s="16" t="s">
        <v>10</v>
      </c>
      <c r="D46" s="16" t="s">
        <v>89</v>
      </c>
      <c r="E46" s="16" t="s">
        <v>89</v>
      </c>
      <c r="F46" s="14">
        <v>44956501.840000004</v>
      </c>
      <c r="G46" s="9" t="s">
        <v>14</v>
      </c>
      <c r="H46" s="17" t="s">
        <v>46</v>
      </c>
      <c r="I46" s="6" t="s">
        <v>179</v>
      </c>
      <c r="J46" s="13" t="s">
        <v>45</v>
      </c>
      <c r="K46" s="8">
        <v>44732</v>
      </c>
    </row>
    <row r="47" spans="1:11" ht="76.5" customHeight="1" x14ac:dyDescent="0.25">
      <c r="A47" s="19">
        <f t="shared" si="0"/>
        <v>36</v>
      </c>
      <c r="B47" s="20">
        <v>263554</v>
      </c>
      <c r="C47" s="16" t="s">
        <v>11</v>
      </c>
      <c r="D47" s="16" t="s">
        <v>89</v>
      </c>
      <c r="E47" s="16" t="s">
        <v>89</v>
      </c>
      <c r="F47" s="14">
        <v>82568852.569999993</v>
      </c>
      <c r="G47" s="9" t="s">
        <v>19</v>
      </c>
      <c r="H47" s="17" t="s">
        <v>46</v>
      </c>
      <c r="I47" s="6" t="s">
        <v>179</v>
      </c>
      <c r="J47" s="13" t="s">
        <v>170</v>
      </c>
      <c r="K47" s="8">
        <v>44724</v>
      </c>
    </row>
    <row r="48" spans="1:11" ht="48.75" customHeight="1" x14ac:dyDescent="0.25">
      <c r="A48" s="19">
        <f t="shared" si="0"/>
        <v>37</v>
      </c>
      <c r="B48" s="19">
        <v>299285</v>
      </c>
      <c r="C48" s="16" t="s">
        <v>142</v>
      </c>
      <c r="D48" s="16" t="s">
        <v>89</v>
      </c>
      <c r="E48" s="16" t="s">
        <v>145</v>
      </c>
      <c r="F48" s="1">
        <v>44966860.07</v>
      </c>
      <c r="G48" s="9" t="s">
        <v>193</v>
      </c>
      <c r="H48" s="6" t="s">
        <v>143</v>
      </c>
      <c r="I48" s="6" t="s">
        <v>179</v>
      </c>
      <c r="J48" s="13" t="s">
        <v>144</v>
      </c>
      <c r="K48" s="8">
        <v>44949</v>
      </c>
    </row>
    <row r="49" spans="1:12" ht="50.25" customHeight="1" x14ac:dyDescent="0.25">
      <c r="A49" s="19">
        <f t="shared" si="0"/>
        <v>38</v>
      </c>
      <c r="B49" s="19">
        <v>300658</v>
      </c>
      <c r="C49" s="16" t="s">
        <v>31</v>
      </c>
      <c r="D49" s="16" t="s">
        <v>80</v>
      </c>
      <c r="E49" s="16" t="s">
        <v>93</v>
      </c>
      <c r="F49" s="1">
        <v>116267841.75</v>
      </c>
      <c r="G49" s="9" t="s">
        <v>189</v>
      </c>
      <c r="H49" s="6" t="s">
        <v>29</v>
      </c>
      <c r="I49" s="6" t="s">
        <v>179</v>
      </c>
      <c r="J49" s="13" t="s">
        <v>56</v>
      </c>
      <c r="K49" s="8">
        <v>44775</v>
      </c>
      <c r="L49" s="15"/>
    </row>
    <row r="50" spans="1:12" ht="50.25" customHeight="1" x14ac:dyDescent="0.25">
      <c r="A50" s="19">
        <f t="shared" si="0"/>
        <v>39</v>
      </c>
      <c r="B50" s="20">
        <v>267349</v>
      </c>
      <c r="C50" s="13" t="s">
        <v>20</v>
      </c>
      <c r="D50" s="13" t="s">
        <v>105</v>
      </c>
      <c r="E50" s="13" t="s">
        <v>158</v>
      </c>
      <c r="F50" s="14">
        <v>15400000</v>
      </c>
      <c r="G50" s="23" t="s">
        <v>153</v>
      </c>
      <c r="H50" s="17" t="s">
        <v>60</v>
      </c>
      <c r="I50" s="6" t="s">
        <v>179</v>
      </c>
      <c r="J50" s="13" t="s">
        <v>61</v>
      </c>
      <c r="K50" s="8">
        <v>44729</v>
      </c>
    </row>
    <row r="51" spans="1:12" ht="72.75" customHeight="1" x14ac:dyDescent="0.25">
      <c r="A51" s="19">
        <f t="shared" si="0"/>
        <v>40</v>
      </c>
      <c r="B51" s="19" t="s">
        <v>30</v>
      </c>
      <c r="C51" s="16" t="s">
        <v>172</v>
      </c>
      <c r="D51" s="16" t="s">
        <v>102</v>
      </c>
      <c r="E51" s="16" t="s">
        <v>103</v>
      </c>
      <c r="F51" s="1">
        <v>20878137</v>
      </c>
      <c r="G51" s="11" t="s">
        <v>194</v>
      </c>
      <c r="H51" s="6" t="s">
        <v>63</v>
      </c>
      <c r="I51" s="6" t="s">
        <v>179</v>
      </c>
      <c r="J51" s="13" t="s">
        <v>64</v>
      </c>
      <c r="K51" s="8">
        <v>44763</v>
      </c>
      <c r="L51" s="15"/>
    </row>
    <row r="52" spans="1:12" ht="58.5" customHeight="1" x14ac:dyDescent="0.25">
      <c r="A52" s="19">
        <f t="shared" si="0"/>
        <v>41</v>
      </c>
      <c r="B52" s="19" t="s">
        <v>30</v>
      </c>
      <c r="C52" s="16" t="s">
        <v>108</v>
      </c>
      <c r="D52" s="16" t="s">
        <v>85</v>
      </c>
      <c r="E52" s="16" t="s">
        <v>86</v>
      </c>
      <c r="F52" s="1">
        <v>9951709</v>
      </c>
      <c r="G52" s="11" t="s">
        <v>54</v>
      </c>
      <c r="H52" s="6" t="s">
        <v>53</v>
      </c>
      <c r="I52" s="6" t="s">
        <v>179</v>
      </c>
      <c r="J52" s="13" t="s">
        <v>52</v>
      </c>
      <c r="K52" s="8">
        <v>44785</v>
      </c>
      <c r="L52" s="15"/>
    </row>
    <row r="53" spans="1:12" ht="60.75" customHeight="1" x14ac:dyDescent="0.25">
      <c r="A53" s="19">
        <f t="shared" si="0"/>
        <v>42</v>
      </c>
      <c r="B53" s="19" t="s">
        <v>30</v>
      </c>
      <c r="C53" s="16" t="s">
        <v>33</v>
      </c>
      <c r="D53" s="16" t="s">
        <v>94</v>
      </c>
      <c r="E53" s="16" t="s">
        <v>104</v>
      </c>
      <c r="F53" s="1">
        <v>11350124.9</v>
      </c>
      <c r="G53" s="11" t="s">
        <v>54</v>
      </c>
      <c r="H53" s="6" t="s">
        <v>32</v>
      </c>
      <c r="I53" s="6" t="s">
        <v>179</v>
      </c>
      <c r="J53" s="13" t="s">
        <v>65</v>
      </c>
      <c r="K53" s="8">
        <v>44763</v>
      </c>
      <c r="L53" s="15"/>
    </row>
    <row r="54" spans="1:12" ht="68.25" customHeight="1" x14ac:dyDescent="0.25">
      <c r="A54" s="19">
        <f t="shared" si="0"/>
        <v>43</v>
      </c>
      <c r="B54" s="19" t="s">
        <v>30</v>
      </c>
      <c r="C54" s="16" t="s">
        <v>34</v>
      </c>
      <c r="D54" s="16" t="s">
        <v>105</v>
      </c>
      <c r="E54" s="16" t="s">
        <v>106</v>
      </c>
      <c r="F54" s="1">
        <v>16813980</v>
      </c>
      <c r="G54" s="11" t="s">
        <v>194</v>
      </c>
      <c r="H54" s="6" t="s">
        <v>63</v>
      </c>
      <c r="I54" s="6" t="s">
        <v>179</v>
      </c>
      <c r="J54" s="13" t="s">
        <v>66</v>
      </c>
      <c r="K54" s="8">
        <v>44763</v>
      </c>
      <c r="L54" s="15"/>
    </row>
    <row r="55" spans="1:12" ht="64.5" customHeight="1" x14ac:dyDescent="0.25">
      <c r="A55" s="19">
        <f t="shared" si="0"/>
        <v>44</v>
      </c>
      <c r="B55" s="20">
        <v>282154</v>
      </c>
      <c r="C55" s="16" t="s">
        <v>23</v>
      </c>
      <c r="D55" s="13" t="s">
        <v>90</v>
      </c>
      <c r="E55" s="13" t="s">
        <v>91</v>
      </c>
      <c r="F55" s="14">
        <v>678818.18</v>
      </c>
      <c r="G55" s="9" t="s">
        <v>190</v>
      </c>
      <c r="H55" s="6" t="s">
        <v>70</v>
      </c>
      <c r="I55" s="6" t="s">
        <v>179</v>
      </c>
      <c r="J55" s="13" t="s">
        <v>71</v>
      </c>
      <c r="K55" s="8">
        <v>44755</v>
      </c>
    </row>
    <row r="56" spans="1:12" x14ac:dyDescent="0.25">
      <c r="A56" s="21"/>
      <c r="B56" s="21"/>
      <c r="C56" s="21"/>
    </row>
  </sheetData>
  <mergeCells count="17">
    <mergeCell ref="A2:K2"/>
    <mergeCell ref="A3:K3"/>
    <mergeCell ref="A4:K4"/>
    <mergeCell ref="A5:K5"/>
    <mergeCell ref="A6:K6"/>
    <mergeCell ref="A7:K7"/>
    <mergeCell ref="A8:K8"/>
    <mergeCell ref="A9:K9"/>
    <mergeCell ref="D10:E10"/>
    <mergeCell ref="A10:A11"/>
    <mergeCell ref="B10:B11"/>
    <mergeCell ref="C10:C11"/>
    <mergeCell ref="J10:K10"/>
    <mergeCell ref="I10:I11"/>
    <mergeCell ref="H10:H11"/>
    <mergeCell ref="G10:G11"/>
    <mergeCell ref="F10:F11"/>
  </mergeCells>
  <pageMargins left="0.70866141732283472" right="0.70866141732283472" top="0.72" bottom="0.74803149606299213" header="0.31496062992125984" footer="0.31496062992125984"/>
  <pageSetup paperSize="281" scale="15" fitToHeight="0" orientation="landscape" r:id="rId1"/>
  <rowBreaks count="2" manualBreakCount="2">
    <brk id="22" max="10" man="1"/>
    <brk id="3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BBD9-9B19-4616-90ED-132289799EA5}">
  <dimension ref="A1:G54"/>
  <sheetViews>
    <sheetView workbookViewId="0">
      <selection activeCell="J12" sqref="J12"/>
    </sheetView>
  </sheetViews>
  <sheetFormatPr baseColWidth="10" defaultRowHeight="15" x14ac:dyDescent="0.25"/>
  <cols>
    <col min="1" max="1" width="3.7109375" customWidth="1"/>
    <col min="2" max="2" width="6.5703125" customWidth="1"/>
    <col min="4" max="4" width="55.5703125" customWidth="1"/>
    <col min="5" max="5" width="21.140625" customWidth="1"/>
    <col min="6" max="6" width="21.85546875" customWidth="1"/>
    <col min="7" max="7" width="16.42578125" customWidth="1"/>
  </cols>
  <sheetData>
    <row r="1" spans="1:7" x14ac:dyDescent="0.25">
      <c r="B1" s="34"/>
      <c r="C1" s="34"/>
      <c r="D1" s="34"/>
      <c r="E1" s="34"/>
      <c r="F1" s="34"/>
      <c r="G1" s="34"/>
    </row>
    <row r="2" spans="1:7" ht="15.75" x14ac:dyDescent="0.25">
      <c r="B2" s="35" t="s">
        <v>182</v>
      </c>
      <c r="C2" s="35"/>
      <c r="D2" s="35"/>
      <c r="E2" s="35"/>
      <c r="F2" s="35"/>
      <c r="G2" s="35"/>
    </row>
    <row r="3" spans="1:7" ht="15.75" x14ac:dyDescent="0.25">
      <c r="B3" s="37" t="s">
        <v>228</v>
      </c>
      <c r="C3" s="37"/>
      <c r="D3" s="37"/>
      <c r="E3" s="37"/>
      <c r="F3" s="37"/>
      <c r="G3" s="37"/>
    </row>
    <row r="4" spans="1:7" ht="15.75" x14ac:dyDescent="0.25">
      <c r="B4" s="35" t="s">
        <v>184</v>
      </c>
      <c r="C4" s="35"/>
      <c r="D4" s="35"/>
      <c r="E4" s="35"/>
      <c r="F4" s="35"/>
      <c r="G4" s="35"/>
    </row>
    <row r="5" spans="1:7" ht="15.75" x14ac:dyDescent="0.25">
      <c r="B5" s="35" t="s">
        <v>204</v>
      </c>
      <c r="C5" s="35"/>
      <c r="D5" s="35"/>
      <c r="E5" s="35"/>
      <c r="F5" s="35"/>
      <c r="G5" s="35"/>
    </row>
    <row r="6" spans="1:7" ht="15.75" x14ac:dyDescent="0.25">
      <c r="B6" s="35" t="s">
        <v>200</v>
      </c>
      <c r="C6" s="35"/>
      <c r="D6" s="35"/>
      <c r="E6" s="35"/>
      <c r="F6" s="35"/>
      <c r="G6" s="35"/>
    </row>
    <row r="7" spans="1:7" ht="15.75" x14ac:dyDescent="0.25">
      <c r="B7" s="39"/>
      <c r="C7" s="39"/>
      <c r="D7" s="39"/>
      <c r="E7" s="39"/>
      <c r="F7" s="39"/>
      <c r="G7" s="39"/>
    </row>
    <row r="8" spans="1:7" ht="16.5" thickBot="1" x14ac:dyDescent="0.3">
      <c r="B8" s="101" t="s">
        <v>229</v>
      </c>
      <c r="C8" s="101"/>
      <c r="D8" s="101"/>
      <c r="E8" s="101"/>
      <c r="F8" s="101"/>
      <c r="G8" s="101"/>
    </row>
    <row r="9" spans="1:7" x14ac:dyDescent="0.25">
      <c r="B9" s="102" t="s">
        <v>3</v>
      </c>
      <c r="C9" s="103" t="s">
        <v>206</v>
      </c>
      <c r="D9" s="104" t="s">
        <v>207</v>
      </c>
      <c r="E9" s="105" t="s">
        <v>208</v>
      </c>
      <c r="F9" s="106"/>
      <c r="G9" s="107" t="s">
        <v>230</v>
      </c>
    </row>
    <row r="10" spans="1:7" ht="30" x14ac:dyDescent="0.25">
      <c r="B10" s="108"/>
      <c r="C10" s="109"/>
      <c r="D10" s="110"/>
      <c r="E10" s="111" t="s">
        <v>216</v>
      </c>
      <c r="F10" s="111" t="s">
        <v>217</v>
      </c>
      <c r="G10" s="112"/>
    </row>
    <row r="11" spans="1:7" ht="34.5" customHeight="1" x14ac:dyDescent="0.25">
      <c r="B11" s="113">
        <v>1</v>
      </c>
      <c r="C11" s="114">
        <v>155771</v>
      </c>
      <c r="D11" s="115" t="s">
        <v>231</v>
      </c>
      <c r="E11" s="115" t="s">
        <v>232</v>
      </c>
      <c r="F11" s="115" t="s">
        <v>79</v>
      </c>
      <c r="G11" s="114">
        <v>41</v>
      </c>
    </row>
    <row r="12" spans="1:7" ht="48.75" customHeight="1" x14ac:dyDescent="0.25">
      <c r="B12" s="113">
        <v>2</v>
      </c>
      <c r="C12" s="114">
        <v>129914</v>
      </c>
      <c r="D12" s="115" t="s">
        <v>233</v>
      </c>
      <c r="E12" s="115" t="s">
        <v>223</v>
      </c>
      <c r="F12" s="115" t="s">
        <v>234</v>
      </c>
      <c r="G12" s="114">
        <v>51</v>
      </c>
    </row>
    <row r="13" spans="1:7" ht="35.25" customHeight="1" x14ac:dyDescent="0.25">
      <c r="B13" s="113">
        <v>3</v>
      </c>
      <c r="C13" s="114">
        <v>154956</v>
      </c>
      <c r="D13" s="115" t="s">
        <v>235</v>
      </c>
      <c r="E13" s="115" t="s">
        <v>236</v>
      </c>
      <c r="F13" s="115" t="s">
        <v>237</v>
      </c>
      <c r="G13" s="114">
        <v>11</v>
      </c>
    </row>
    <row r="14" spans="1:7" ht="33" customHeight="1" x14ac:dyDescent="0.25">
      <c r="B14" s="113">
        <v>4</v>
      </c>
      <c r="C14" s="114">
        <v>154958</v>
      </c>
      <c r="D14" s="115" t="s">
        <v>238</v>
      </c>
      <c r="E14" s="115" t="s">
        <v>236</v>
      </c>
      <c r="F14" s="115" t="s">
        <v>239</v>
      </c>
      <c r="G14" s="114">
        <v>11</v>
      </c>
    </row>
    <row r="15" spans="1:7" ht="45.75" customHeight="1" x14ac:dyDescent="0.25">
      <c r="A15" s="73"/>
      <c r="B15" s="113">
        <v>5</v>
      </c>
      <c r="C15" s="114">
        <v>155808</v>
      </c>
      <c r="D15" s="115" t="s">
        <v>240</v>
      </c>
      <c r="E15" s="115" t="s">
        <v>223</v>
      </c>
      <c r="F15" s="115" t="s">
        <v>234</v>
      </c>
      <c r="G15" s="114">
        <v>11</v>
      </c>
    </row>
    <row r="16" spans="1:7" ht="27" customHeight="1" x14ac:dyDescent="0.25">
      <c r="B16" s="113">
        <v>6</v>
      </c>
      <c r="C16" s="114">
        <v>280600</v>
      </c>
      <c r="D16" s="115" t="s">
        <v>241</v>
      </c>
      <c r="E16" s="116" t="s">
        <v>85</v>
      </c>
      <c r="F16" s="116" t="s">
        <v>86</v>
      </c>
      <c r="G16" s="117" t="s">
        <v>242</v>
      </c>
    </row>
    <row r="17" spans="1:7" ht="44.25" customHeight="1" x14ac:dyDescent="0.25">
      <c r="B17" s="113">
        <v>7</v>
      </c>
      <c r="C17" s="114">
        <v>276035</v>
      </c>
      <c r="D17" s="115" t="s">
        <v>243</v>
      </c>
      <c r="E17" s="116" t="s">
        <v>219</v>
      </c>
      <c r="F17" s="116" t="s">
        <v>88</v>
      </c>
      <c r="G17" s="117">
        <v>21</v>
      </c>
    </row>
    <row r="18" spans="1:7" ht="35.25" customHeight="1" x14ac:dyDescent="0.25">
      <c r="B18" s="113">
        <v>8</v>
      </c>
      <c r="C18" s="114">
        <v>281252</v>
      </c>
      <c r="D18" s="115" t="s">
        <v>13</v>
      </c>
      <c r="E18" s="116" t="s">
        <v>85</v>
      </c>
      <c r="F18" s="116" t="s">
        <v>86</v>
      </c>
      <c r="G18" s="117">
        <v>12</v>
      </c>
    </row>
    <row r="19" spans="1:7" ht="35.25" customHeight="1" x14ac:dyDescent="0.25">
      <c r="B19" s="113">
        <v>9</v>
      </c>
      <c r="C19" s="114">
        <v>281251</v>
      </c>
      <c r="D19" s="115" t="s">
        <v>15</v>
      </c>
      <c r="E19" s="116" t="s">
        <v>85</v>
      </c>
      <c r="F19" s="116" t="s">
        <v>86</v>
      </c>
      <c r="G19" s="117">
        <v>12</v>
      </c>
    </row>
    <row r="20" spans="1:7" ht="34.5" customHeight="1" x14ac:dyDescent="0.25">
      <c r="B20" s="113">
        <v>10</v>
      </c>
      <c r="C20" s="114">
        <v>281249</v>
      </c>
      <c r="D20" s="115" t="s">
        <v>16</v>
      </c>
      <c r="E20" s="116" t="s">
        <v>85</v>
      </c>
      <c r="F20" s="116" t="s">
        <v>86</v>
      </c>
      <c r="G20" s="117">
        <v>12</v>
      </c>
    </row>
    <row r="21" spans="1:7" ht="30" customHeight="1" x14ac:dyDescent="0.25">
      <c r="B21" s="113">
        <v>11</v>
      </c>
      <c r="C21" s="114">
        <v>281255</v>
      </c>
      <c r="D21" s="115" t="s">
        <v>244</v>
      </c>
      <c r="E21" s="116" t="s">
        <v>85</v>
      </c>
      <c r="F21" s="116" t="s">
        <v>245</v>
      </c>
      <c r="G21" s="117">
        <v>12</v>
      </c>
    </row>
    <row r="22" spans="1:7" ht="36.75" customHeight="1" x14ac:dyDescent="0.25">
      <c r="B22" s="113">
        <v>12</v>
      </c>
      <c r="C22" s="114">
        <v>276084</v>
      </c>
      <c r="D22" s="115" t="s">
        <v>246</v>
      </c>
      <c r="E22" s="116" t="s">
        <v>219</v>
      </c>
      <c r="F22" s="118" t="s">
        <v>247</v>
      </c>
      <c r="G22" s="117">
        <v>12</v>
      </c>
    </row>
    <row r="23" spans="1:7" ht="38.25" customHeight="1" x14ac:dyDescent="0.25">
      <c r="B23" s="113">
        <v>13</v>
      </c>
      <c r="C23" s="114">
        <v>263543</v>
      </c>
      <c r="D23" s="115" t="s">
        <v>248</v>
      </c>
      <c r="E23" s="116" t="s">
        <v>249</v>
      </c>
      <c r="F23" s="118" t="s">
        <v>89</v>
      </c>
      <c r="G23" s="117">
        <v>21</v>
      </c>
    </row>
    <row r="24" spans="1:7" ht="37.5" customHeight="1" x14ac:dyDescent="0.25">
      <c r="B24" s="119">
        <v>14</v>
      </c>
      <c r="C24" s="120">
        <v>295015</v>
      </c>
      <c r="D24" s="121" t="s">
        <v>250</v>
      </c>
      <c r="E24" s="122" t="s">
        <v>221</v>
      </c>
      <c r="F24" s="123" t="s">
        <v>95</v>
      </c>
      <c r="G24" s="117">
        <v>12</v>
      </c>
    </row>
    <row r="25" spans="1:7" ht="36.75" customHeight="1" x14ac:dyDescent="0.25">
      <c r="B25" s="113">
        <v>15</v>
      </c>
      <c r="C25" s="114">
        <v>283717</v>
      </c>
      <c r="D25" s="115" t="s">
        <v>251</v>
      </c>
      <c r="E25" s="116" t="s">
        <v>226</v>
      </c>
      <c r="F25" s="118" t="s">
        <v>223</v>
      </c>
      <c r="G25" s="117">
        <v>12</v>
      </c>
    </row>
    <row r="26" spans="1:7" ht="35.25" customHeight="1" x14ac:dyDescent="0.25">
      <c r="A26" s="124"/>
      <c r="B26" s="113">
        <v>16</v>
      </c>
      <c r="C26" s="114">
        <v>295868</v>
      </c>
      <c r="D26" s="115" t="s">
        <v>38</v>
      </c>
      <c r="E26" s="116" t="s">
        <v>232</v>
      </c>
      <c r="F26" s="118" t="s">
        <v>96</v>
      </c>
      <c r="G26" s="117">
        <v>12</v>
      </c>
    </row>
    <row r="27" spans="1:7" ht="47.25" customHeight="1" x14ac:dyDescent="0.25">
      <c r="B27" s="113">
        <v>17</v>
      </c>
      <c r="C27" s="114">
        <v>298312</v>
      </c>
      <c r="D27" s="115" t="s">
        <v>252</v>
      </c>
      <c r="E27" s="116" t="s">
        <v>253</v>
      </c>
      <c r="F27" s="118" t="s">
        <v>97</v>
      </c>
      <c r="G27" s="117">
        <v>41</v>
      </c>
    </row>
    <row r="28" spans="1:7" ht="46.5" customHeight="1" x14ac:dyDescent="0.25">
      <c r="B28" s="113">
        <v>18</v>
      </c>
      <c r="C28" s="114">
        <v>280288</v>
      </c>
      <c r="D28" s="115" t="s">
        <v>254</v>
      </c>
      <c r="E28" s="116" t="s">
        <v>255</v>
      </c>
      <c r="F28" s="116" t="s">
        <v>256</v>
      </c>
      <c r="G28" s="117">
        <v>12</v>
      </c>
    </row>
    <row r="29" spans="1:7" ht="51" customHeight="1" x14ac:dyDescent="0.25">
      <c r="A29" s="125"/>
      <c r="B29" s="113">
        <v>19</v>
      </c>
      <c r="C29" s="114">
        <v>281576</v>
      </c>
      <c r="D29" s="115" t="s">
        <v>257</v>
      </c>
      <c r="E29" s="116" t="s">
        <v>255</v>
      </c>
      <c r="F29" s="116" t="s">
        <v>100</v>
      </c>
      <c r="G29" s="117">
        <v>21</v>
      </c>
    </row>
    <row r="30" spans="1:7" ht="36" customHeight="1" x14ac:dyDescent="0.25">
      <c r="A30" s="125"/>
      <c r="B30" s="113">
        <v>20</v>
      </c>
      <c r="C30" s="114">
        <v>297297</v>
      </c>
      <c r="D30" s="115" t="s">
        <v>258</v>
      </c>
      <c r="E30" s="116" t="s">
        <v>259</v>
      </c>
      <c r="F30" s="116" t="s">
        <v>101</v>
      </c>
      <c r="G30" s="117">
        <v>12</v>
      </c>
    </row>
    <row r="31" spans="1:7" ht="33.75" customHeight="1" x14ac:dyDescent="0.25">
      <c r="A31" s="125"/>
      <c r="B31" s="113">
        <v>21</v>
      </c>
      <c r="C31" s="114">
        <v>276039</v>
      </c>
      <c r="D31" s="115" t="s">
        <v>260</v>
      </c>
      <c r="E31" s="116" t="s">
        <v>87</v>
      </c>
      <c r="F31" s="116" t="s">
        <v>114</v>
      </c>
      <c r="G31" s="117">
        <v>12</v>
      </c>
    </row>
    <row r="32" spans="1:7" ht="28.5" customHeight="1" x14ac:dyDescent="0.25">
      <c r="A32" s="126"/>
      <c r="B32" s="113">
        <v>22</v>
      </c>
      <c r="C32" s="114">
        <v>276083</v>
      </c>
      <c r="D32" s="115" t="s">
        <v>261</v>
      </c>
      <c r="E32" s="116" t="s">
        <v>87</v>
      </c>
      <c r="F32" s="116" t="s">
        <v>118</v>
      </c>
      <c r="G32" s="117">
        <v>12</v>
      </c>
    </row>
    <row r="33" spans="1:7" ht="33" customHeight="1" x14ac:dyDescent="0.25">
      <c r="A33" s="126"/>
      <c r="B33" s="113">
        <v>23</v>
      </c>
      <c r="C33" s="114">
        <v>276028</v>
      </c>
      <c r="D33" s="115" t="s">
        <v>125</v>
      </c>
      <c r="E33" s="116" t="s">
        <v>87</v>
      </c>
      <c r="F33" s="116" t="s">
        <v>126</v>
      </c>
      <c r="G33" s="117">
        <v>12</v>
      </c>
    </row>
    <row r="34" spans="1:7" ht="36" customHeight="1" x14ac:dyDescent="0.25">
      <c r="A34" s="126"/>
      <c r="B34" s="113">
        <v>24</v>
      </c>
      <c r="C34" s="114">
        <v>283548</v>
      </c>
      <c r="D34" s="114" t="s">
        <v>262</v>
      </c>
      <c r="E34" s="116" t="s">
        <v>224</v>
      </c>
      <c r="F34" s="116" t="s">
        <v>124</v>
      </c>
      <c r="G34" s="117">
        <v>12</v>
      </c>
    </row>
    <row r="35" spans="1:7" ht="32.25" customHeight="1" x14ac:dyDescent="0.25">
      <c r="A35" s="126"/>
      <c r="B35" s="113">
        <v>25</v>
      </c>
      <c r="C35" s="114">
        <v>299243</v>
      </c>
      <c r="D35" s="115" t="s">
        <v>263</v>
      </c>
      <c r="E35" s="116" t="s">
        <v>249</v>
      </c>
      <c r="F35" s="116" t="s">
        <v>140</v>
      </c>
      <c r="G35" s="117">
        <v>12</v>
      </c>
    </row>
    <row r="36" spans="1:7" ht="38.25" customHeight="1" x14ac:dyDescent="0.25">
      <c r="A36" s="126"/>
      <c r="B36" s="113">
        <v>26</v>
      </c>
      <c r="C36" s="114">
        <v>283547</v>
      </c>
      <c r="D36" s="115" t="s">
        <v>122</v>
      </c>
      <c r="E36" s="116" t="s">
        <v>224</v>
      </c>
      <c r="F36" s="116" t="s">
        <v>124</v>
      </c>
      <c r="G36" s="117">
        <v>12</v>
      </c>
    </row>
    <row r="37" spans="1:7" ht="37.5" customHeight="1" x14ac:dyDescent="0.25">
      <c r="A37" s="126"/>
      <c r="B37" s="113">
        <v>27</v>
      </c>
      <c r="C37" s="114">
        <v>280315</v>
      </c>
      <c r="D37" s="115" t="s">
        <v>264</v>
      </c>
      <c r="E37" s="116" t="s">
        <v>253</v>
      </c>
      <c r="F37" s="116" t="s">
        <v>265</v>
      </c>
      <c r="G37" s="117">
        <v>12</v>
      </c>
    </row>
    <row r="38" spans="1:7" ht="37.5" customHeight="1" x14ac:dyDescent="0.25">
      <c r="A38" s="126"/>
      <c r="B38" s="113">
        <v>28</v>
      </c>
      <c r="C38" s="114">
        <v>281254</v>
      </c>
      <c r="D38" s="115" t="s">
        <v>266</v>
      </c>
      <c r="E38" s="116" t="s">
        <v>259</v>
      </c>
      <c r="F38" s="116" t="s">
        <v>245</v>
      </c>
      <c r="G38" s="117">
        <v>21</v>
      </c>
    </row>
    <row r="39" spans="1:7" ht="33" customHeight="1" x14ac:dyDescent="0.25">
      <c r="A39" s="126"/>
      <c r="B39" s="113">
        <v>29</v>
      </c>
      <c r="C39" s="114">
        <v>298011</v>
      </c>
      <c r="D39" s="115" t="s">
        <v>267</v>
      </c>
      <c r="E39" s="116" t="s">
        <v>232</v>
      </c>
      <c r="F39" s="115" t="s">
        <v>159</v>
      </c>
      <c r="G39" s="117">
        <v>21</v>
      </c>
    </row>
    <row r="40" spans="1:7" ht="32.25" customHeight="1" x14ac:dyDescent="0.25">
      <c r="A40" s="127"/>
      <c r="B40" s="113">
        <v>30</v>
      </c>
      <c r="C40" s="114">
        <v>298007</v>
      </c>
      <c r="D40" s="115" t="s">
        <v>268</v>
      </c>
      <c r="E40" s="116" t="s">
        <v>232</v>
      </c>
      <c r="F40" s="116" t="s">
        <v>157</v>
      </c>
      <c r="G40" s="117">
        <v>12</v>
      </c>
    </row>
    <row r="41" spans="1:7" ht="44.25" customHeight="1" x14ac:dyDescent="0.25">
      <c r="A41" s="127"/>
      <c r="B41" s="113">
        <v>31</v>
      </c>
      <c r="C41" s="114">
        <v>280292</v>
      </c>
      <c r="D41" s="115" t="s">
        <v>269</v>
      </c>
      <c r="E41" s="116" t="s">
        <v>270</v>
      </c>
      <c r="F41" s="116" t="s">
        <v>151</v>
      </c>
      <c r="G41" s="117">
        <v>21</v>
      </c>
    </row>
    <row r="42" spans="1:7" ht="35.25" customHeight="1" x14ac:dyDescent="0.25">
      <c r="A42" s="125"/>
      <c r="B42" s="113">
        <v>32</v>
      </c>
      <c r="C42" s="114">
        <v>281256</v>
      </c>
      <c r="D42" s="115" t="s">
        <v>271</v>
      </c>
      <c r="E42" s="116" t="s">
        <v>249</v>
      </c>
      <c r="F42" s="116" t="s">
        <v>89</v>
      </c>
      <c r="G42" s="117">
        <v>21</v>
      </c>
    </row>
    <row r="43" spans="1:7" ht="45" customHeight="1" x14ac:dyDescent="0.25">
      <c r="A43" s="125"/>
      <c r="B43" s="113">
        <v>33</v>
      </c>
      <c r="C43" s="114">
        <v>280291</v>
      </c>
      <c r="D43" s="115" t="s">
        <v>272</v>
      </c>
      <c r="E43" s="116" t="s">
        <v>223</v>
      </c>
      <c r="F43" s="116" t="s">
        <v>93</v>
      </c>
      <c r="G43" s="117">
        <v>21</v>
      </c>
    </row>
    <row r="44" spans="1:7" ht="30.75" customHeight="1" x14ac:dyDescent="0.25">
      <c r="A44" s="125"/>
      <c r="B44" s="113">
        <v>34</v>
      </c>
      <c r="C44" s="114">
        <v>295013</v>
      </c>
      <c r="D44" s="115" t="s">
        <v>273</v>
      </c>
      <c r="E44" s="116" t="s">
        <v>221</v>
      </c>
      <c r="F44" s="116" t="s">
        <v>94</v>
      </c>
      <c r="G44" s="117">
        <v>21</v>
      </c>
    </row>
    <row r="45" spans="1:7" ht="33" customHeight="1" x14ac:dyDescent="0.25">
      <c r="A45" s="125"/>
      <c r="B45" s="113">
        <v>35</v>
      </c>
      <c r="C45" s="114">
        <v>263551</v>
      </c>
      <c r="D45" s="115" t="s">
        <v>274</v>
      </c>
      <c r="E45" s="116" t="s">
        <v>249</v>
      </c>
      <c r="F45" s="116" t="s">
        <v>89</v>
      </c>
      <c r="G45" s="117">
        <v>12</v>
      </c>
    </row>
    <row r="46" spans="1:7" ht="37.5" customHeight="1" x14ac:dyDescent="0.25">
      <c r="A46" s="125"/>
      <c r="B46" s="113">
        <v>36</v>
      </c>
      <c r="C46" s="114">
        <v>263554</v>
      </c>
      <c r="D46" s="115" t="s">
        <v>275</v>
      </c>
      <c r="E46" s="116" t="s">
        <v>249</v>
      </c>
      <c r="F46" s="116" t="s">
        <v>89</v>
      </c>
      <c r="G46" s="117">
        <v>12</v>
      </c>
    </row>
    <row r="47" spans="1:7" ht="42.75" customHeight="1" x14ac:dyDescent="0.25">
      <c r="A47" s="125"/>
      <c r="B47" s="113">
        <v>37</v>
      </c>
      <c r="C47" s="114">
        <v>299285</v>
      </c>
      <c r="D47" s="115" t="s">
        <v>276</v>
      </c>
      <c r="E47" s="116" t="s">
        <v>249</v>
      </c>
      <c r="F47" s="116" t="s">
        <v>145</v>
      </c>
      <c r="G47" s="117">
        <v>21</v>
      </c>
    </row>
    <row r="48" spans="1:7" ht="28.5" customHeight="1" x14ac:dyDescent="0.25">
      <c r="A48" s="125"/>
      <c r="B48" s="113">
        <v>38</v>
      </c>
      <c r="C48" s="114">
        <v>300658</v>
      </c>
      <c r="D48" s="115" t="s">
        <v>277</v>
      </c>
      <c r="E48" s="116" t="s">
        <v>223</v>
      </c>
      <c r="F48" s="116" t="s">
        <v>93</v>
      </c>
      <c r="G48" s="117">
        <v>21</v>
      </c>
    </row>
    <row r="49" spans="1:7" ht="33" customHeight="1" x14ac:dyDescent="0.25">
      <c r="A49" s="125"/>
      <c r="B49" s="113">
        <v>39</v>
      </c>
      <c r="C49" s="114">
        <v>267349</v>
      </c>
      <c r="D49" s="115" t="s">
        <v>278</v>
      </c>
      <c r="E49" s="116" t="s">
        <v>224</v>
      </c>
      <c r="F49" s="116" t="s">
        <v>158</v>
      </c>
      <c r="G49" s="117">
        <v>12</v>
      </c>
    </row>
    <row r="50" spans="1:7" ht="31.5" customHeight="1" x14ac:dyDescent="0.25">
      <c r="A50" s="125"/>
      <c r="B50" s="113">
        <v>40</v>
      </c>
      <c r="C50" s="114" t="s">
        <v>279</v>
      </c>
      <c r="D50" s="115" t="s">
        <v>280</v>
      </c>
      <c r="E50" s="116" t="s">
        <v>102</v>
      </c>
      <c r="F50" s="116" t="s">
        <v>103</v>
      </c>
      <c r="G50" s="117">
        <v>12</v>
      </c>
    </row>
    <row r="51" spans="1:7" ht="33" customHeight="1" x14ac:dyDescent="0.25">
      <c r="B51" s="113">
        <v>41</v>
      </c>
      <c r="C51" s="114" t="s">
        <v>279</v>
      </c>
      <c r="D51" s="115" t="s">
        <v>108</v>
      </c>
      <c r="E51" s="116" t="s">
        <v>259</v>
      </c>
      <c r="F51" s="116" t="s">
        <v>245</v>
      </c>
      <c r="G51" s="117">
        <v>12</v>
      </c>
    </row>
    <row r="52" spans="1:7" ht="28.5" customHeight="1" x14ac:dyDescent="0.25">
      <c r="B52" s="113">
        <v>42</v>
      </c>
      <c r="C52" s="114" t="s">
        <v>279</v>
      </c>
      <c r="D52" s="128" t="s">
        <v>281</v>
      </c>
      <c r="E52" s="115" t="s">
        <v>221</v>
      </c>
      <c r="F52" s="115" t="s">
        <v>104</v>
      </c>
      <c r="G52" s="117">
        <v>12</v>
      </c>
    </row>
    <row r="53" spans="1:7" ht="33" customHeight="1" x14ac:dyDescent="0.25">
      <c r="B53" s="113">
        <v>43</v>
      </c>
      <c r="C53" s="114" t="s">
        <v>279</v>
      </c>
      <c r="D53" s="128" t="s">
        <v>282</v>
      </c>
      <c r="E53" s="116" t="s">
        <v>224</v>
      </c>
      <c r="F53" s="116" t="s">
        <v>106</v>
      </c>
      <c r="G53" s="117">
        <v>12</v>
      </c>
    </row>
    <row r="54" spans="1:7" ht="33" customHeight="1" x14ac:dyDescent="0.25">
      <c r="B54" s="113">
        <v>44</v>
      </c>
      <c r="C54" s="114">
        <v>282154</v>
      </c>
      <c r="D54" s="115" t="s">
        <v>23</v>
      </c>
      <c r="E54" s="116" t="s">
        <v>226</v>
      </c>
      <c r="F54" s="116" t="s">
        <v>91</v>
      </c>
      <c r="G54" s="117">
        <v>12</v>
      </c>
    </row>
  </sheetData>
  <mergeCells count="13">
    <mergeCell ref="A40:A41"/>
    <mergeCell ref="B8:G8"/>
    <mergeCell ref="B9:B10"/>
    <mergeCell ref="C9:C10"/>
    <mergeCell ref="D9:D10"/>
    <mergeCell ref="E9:F9"/>
    <mergeCell ref="G9:G10"/>
    <mergeCell ref="B1:G1"/>
    <mergeCell ref="B2:G2"/>
    <mergeCell ref="B3:G3"/>
    <mergeCell ref="B4:G4"/>
    <mergeCell ref="B5:G5"/>
    <mergeCell ref="B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B192-D5A4-4925-80C0-992BE4E9E3EC}">
  <dimension ref="A1:O118"/>
  <sheetViews>
    <sheetView showGridLines="0" tabSelected="1" workbookViewId="0">
      <selection activeCell="P16" sqref="P16"/>
    </sheetView>
  </sheetViews>
  <sheetFormatPr baseColWidth="10" defaultRowHeight="15" x14ac:dyDescent="0.25"/>
  <cols>
    <col min="1" max="1" width="1.140625" customWidth="1"/>
    <col min="4" max="4" width="49.85546875" customWidth="1"/>
    <col min="5" max="5" width="20.5703125" customWidth="1"/>
    <col min="6" max="6" width="19.85546875" customWidth="1"/>
    <col min="7" max="7" width="14" customWidth="1"/>
    <col min="11" max="11" width="14" customWidth="1"/>
  </cols>
  <sheetData>
    <row r="1" spans="2:15" x14ac:dyDescent="0.25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2:15" ht="15.75" x14ac:dyDescent="0.25">
      <c r="B2" s="35" t="s">
        <v>182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6"/>
    </row>
    <row r="3" spans="2:15" ht="15.75" x14ac:dyDescent="0.25">
      <c r="B3" s="37" t="s">
        <v>202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38"/>
    </row>
    <row r="4" spans="2:15" ht="15.75" x14ac:dyDescent="0.25">
      <c r="B4" s="37" t="s">
        <v>203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8"/>
    </row>
    <row r="5" spans="2:15" ht="15.75" x14ac:dyDescent="0.25">
      <c r="B5" s="35" t="s">
        <v>184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6"/>
    </row>
    <row r="6" spans="2:15" ht="15.75" x14ac:dyDescent="0.25">
      <c r="B6" s="35" t="s">
        <v>204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6"/>
    </row>
    <row r="7" spans="2:15" ht="15.75" x14ac:dyDescent="0.25">
      <c r="B7" s="35" t="s">
        <v>200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  <c r="O7" s="36"/>
    </row>
    <row r="8" spans="2:15" ht="15.75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6"/>
      <c r="O8" s="36"/>
    </row>
    <row r="9" spans="2:15" ht="2.25" customHeight="1" thickBot="1" x14ac:dyDescent="0.3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2:15" x14ac:dyDescent="0.25">
      <c r="B10" s="40" t="s">
        <v>205</v>
      </c>
      <c r="C10" s="41" t="s">
        <v>206</v>
      </c>
      <c r="D10" s="42" t="s">
        <v>207</v>
      </c>
      <c r="E10" s="42" t="s">
        <v>208</v>
      </c>
      <c r="F10" s="42"/>
      <c r="G10" s="42" t="s">
        <v>209</v>
      </c>
      <c r="H10" s="42" t="s">
        <v>210</v>
      </c>
      <c r="I10" s="42" t="s">
        <v>211</v>
      </c>
      <c r="J10" s="42" t="s">
        <v>212</v>
      </c>
      <c r="K10" s="42" t="s">
        <v>213</v>
      </c>
      <c r="L10" s="42" t="s">
        <v>214</v>
      </c>
      <c r="M10" s="43" t="s">
        <v>215</v>
      </c>
    </row>
    <row r="11" spans="2:15" ht="26.25" thickBot="1" x14ac:dyDescent="0.3">
      <c r="B11" s="44"/>
      <c r="C11" s="45"/>
      <c r="D11" s="46"/>
      <c r="E11" s="47" t="s">
        <v>216</v>
      </c>
      <c r="F11" s="47" t="s">
        <v>217</v>
      </c>
      <c r="G11" s="46"/>
      <c r="H11" s="46"/>
      <c r="I11" s="46"/>
      <c r="J11" s="46"/>
      <c r="K11" s="46"/>
      <c r="L11" s="46"/>
      <c r="M11" s="48"/>
    </row>
    <row r="12" spans="2:15" x14ac:dyDescent="0.25">
      <c r="B12" s="49">
        <v>1</v>
      </c>
      <c r="C12" s="50">
        <v>155771</v>
      </c>
      <c r="D12" s="51" t="s">
        <v>4</v>
      </c>
      <c r="E12" s="52" t="s">
        <v>78</v>
      </c>
      <c r="F12" s="52" t="s">
        <v>79</v>
      </c>
      <c r="G12" s="53">
        <f>SUM(H12:M13)</f>
        <v>509132</v>
      </c>
      <c r="H12" s="53">
        <v>485991</v>
      </c>
      <c r="I12" s="52">
        <v>0</v>
      </c>
      <c r="J12" s="52">
        <v>0</v>
      </c>
      <c r="K12" s="52">
        <v>0</v>
      </c>
      <c r="L12" s="53">
        <v>23141</v>
      </c>
      <c r="M12" s="54">
        <v>0</v>
      </c>
    </row>
    <row r="13" spans="2:15" ht="20.25" customHeight="1" x14ac:dyDescent="0.25">
      <c r="B13" s="55"/>
      <c r="C13" s="56"/>
      <c r="D13" s="57"/>
      <c r="E13" s="58"/>
      <c r="F13" s="58"/>
      <c r="G13" s="59"/>
      <c r="H13" s="59"/>
      <c r="I13" s="58"/>
      <c r="J13" s="58"/>
      <c r="K13" s="58"/>
      <c r="L13" s="59"/>
      <c r="M13" s="60"/>
    </row>
    <row r="14" spans="2:15" x14ac:dyDescent="0.25">
      <c r="B14" s="61">
        <f>+B12+1</f>
        <v>2</v>
      </c>
      <c r="C14" s="62">
        <v>129914</v>
      </c>
      <c r="D14" s="63" t="s">
        <v>2</v>
      </c>
      <c r="E14" s="64" t="s">
        <v>80</v>
      </c>
      <c r="F14" s="64" t="s">
        <v>81</v>
      </c>
      <c r="G14" s="65">
        <f>SUM(H14:M15)</f>
        <v>39710</v>
      </c>
      <c r="H14" s="64">
        <v>397</v>
      </c>
      <c r="I14" s="64">
        <v>0</v>
      </c>
      <c r="J14" s="64">
        <v>0</v>
      </c>
      <c r="K14" s="64">
        <v>0</v>
      </c>
      <c r="L14" s="64">
        <v>39313</v>
      </c>
      <c r="M14" s="66">
        <v>0</v>
      </c>
    </row>
    <row r="15" spans="2:15" ht="21.75" customHeight="1" x14ac:dyDescent="0.25">
      <c r="B15" s="55"/>
      <c r="C15" s="56"/>
      <c r="D15" s="57"/>
      <c r="E15" s="58"/>
      <c r="F15" s="58"/>
      <c r="G15" s="59"/>
      <c r="H15" s="58"/>
      <c r="I15" s="58"/>
      <c r="J15" s="58"/>
      <c r="K15" s="58"/>
      <c r="L15" s="58"/>
      <c r="M15" s="60"/>
    </row>
    <row r="16" spans="2:15" x14ac:dyDescent="0.25">
      <c r="B16" s="61">
        <f t="shared" ref="B16:B20" si="0">+B14+1</f>
        <v>3</v>
      </c>
      <c r="C16" s="62">
        <v>154956</v>
      </c>
      <c r="D16" s="63" t="s">
        <v>6</v>
      </c>
      <c r="E16" s="64" t="s">
        <v>82</v>
      </c>
      <c r="F16" s="64" t="s">
        <v>83</v>
      </c>
      <c r="G16" s="65">
        <f t="shared" ref="G16:G18" si="1">SUM(H16:M17)</f>
        <v>118852</v>
      </c>
      <c r="H16" s="64">
        <v>102462</v>
      </c>
      <c r="I16" s="64">
        <v>0</v>
      </c>
      <c r="J16" s="64">
        <v>0</v>
      </c>
      <c r="K16" s="64">
        <v>0</v>
      </c>
      <c r="L16" s="64">
        <v>16390</v>
      </c>
      <c r="M16" s="66">
        <v>0</v>
      </c>
    </row>
    <row r="17" spans="1:13" x14ac:dyDescent="0.25">
      <c r="B17" s="55"/>
      <c r="C17" s="56"/>
      <c r="D17" s="57"/>
      <c r="E17" s="58"/>
      <c r="F17" s="58"/>
      <c r="G17" s="59"/>
      <c r="H17" s="58"/>
      <c r="I17" s="58"/>
      <c r="J17" s="58"/>
      <c r="K17" s="58"/>
      <c r="L17" s="58"/>
      <c r="M17" s="60"/>
    </row>
    <row r="18" spans="1:13" x14ac:dyDescent="0.25">
      <c r="B18" s="61">
        <f t="shared" si="0"/>
        <v>4</v>
      </c>
      <c r="C18" s="67">
        <v>154958</v>
      </c>
      <c r="D18" s="68" t="s">
        <v>7</v>
      </c>
      <c r="E18" s="64" t="s">
        <v>82</v>
      </c>
      <c r="F18" s="64" t="s">
        <v>218</v>
      </c>
      <c r="G18" s="65">
        <f t="shared" si="1"/>
        <v>115312</v>
      </c>
      <c r="H18" s="65">
        <v>99168</v>
      </c>
      <c r="I18" s="65">
        <v>0</v>
      </c>
      <c r="J18" s="65">
        <v>0</v>
      </c>
      <c r="K18" s="65">
        <v>0</v>
      </c>
      <c r="L18" s="65">
        <v>16144</v>
      </c>
      <c r="M18" s="69">
        <v>0</v>
      </c>
    </row>
    <row r="19" spans="1:13" x14ac:dyDescent="0.25">
      <c r="B19" s="55"/>
      <c r="C19" s="67"/>
      <c r="D19" s="68"/>
      <c r="E19" s="58"/>
      <c r="F19" s="58"/>
      <c r="G19" s="59"/>
      <c r="H19" s="59"/>
      <c r="I19" s="59"/>
      <c r="J19" s="59"/>
      <c r="K19" s="59"/>
      <c r="L19" s="59"/>
      <c r="M19" s="70"/>
    </row>
    <row r="20" spans="1:13" x14ac:dyDescent="0.25">
      <c r="B20" s="61">
        <f t="shared" si="0"/>
        <v>5</v>
      </c>
      <c r="C20" s="67">
        <v>155808</v>
      </c>
      <c r="D20" s="68" t="s">
        <v>17</v>
      </c>
      <c r="E20" s="64" t="s">
        <v>80</v>
      </c>
      <c r="F20" s="64" t="s">
        <v>81</v>
      </c>
      <c r="G20" s="65">
        <f t="shared" ref="G20" si="2">SUM(H20:M21)</f>
        <v>39710</v>
      </c>
      <c r="H20" s="64">
        <v>292</v>
      </c>
      <c r="I20" s="64">
        <v>0</v>
      </c>
      <c r="J20" s="64">
        <v>0</v>
      </c>
      <c r="K20" s="64">
        <v>0</v>
      </c>
      <c r="L20" s="64">
        <v>39418</v>
      </c>
      <c r="M20" s="66">
        <v>0</v>
      </c>
    </row>
    <row r="21" spans="1:13" ht="20.25" customHeight="1" x14ac:dyDescent="0.25">
      <c r="B21" s="55"/>
      <c r="C21" s="67"/>
      <c r="D21" s="68"/>
      <c r="E21" s="58"/>
      <c r="F21" s="58"/>
      <c r="G21" s="59"/>
      <c r="H21" s="58"/>
      <c r="I21" s="58"/>
      <c r="J21" s="58"/>
      <c r="K21" s="58"/>
      <c r="L21" s="58"/>
      <c r="M21" s="60"/>
    </row>
    <row r="22" spans="1:13" x14ac:dyDescent="0.25">
      <c r="B22" s="61">
        <f t="shared" ref="B22" si="3">+B20+1</f>
        <v>6</v>
      </c>
      <c r="C22" s="67">
        <v>280600</v>
      </c>
      <c r="D22" s="63" t="s">
        <v>0</v>
      </c>
      <c r="E22" s="64" t="s">
        <v>85</v>
      </c>
      <c r="F22" s="64" t="s">
        <v>86</v>
      </c>
      <c r="G22" s="65">
        <f t="shared" ref="G22" si="4">SUM(H22:M23)</f>
        <v>68106</v>
      </c>
      <c r="H22" s="64">
        <v>59252</v>
      </c>
      <c r="I22" s="64">
        <v>0</v>
      </c>
      <c r="J22" s="64">
        <v>0</v>
      </c>
      <c r="K22" s="64">
        <v>0</v>
      </c>
      <c r="L22" s="64">
        <v>8854</v>
      </c>
      <c r="M22" s="66">
        <v>0</v>
      </c>
    </row>
    <row r="23" spans="1:13" x14ac:dyDescent="0.25">
      <c r="B23" s="55"/>
      <c r="C23" s="67"/>
      <c r="D23" s="57"/>
      <c r="E23" s="58"/>
      <c r="F23" s="58"/>
      <c r="G23" s="59"/>
      <c r="H23" s="58"/>
      <c r="I23" s="58"/>
      <c r="J23" s="58"/>
      <c r="K23" s="58"/>
      <c r="L23" s="58"/>
      <c r="M23" s="60"/>
    </row>
    <row r="24" spans="1:13" x14ac:dyDescent="0.25">
      <c r="A24" s="71"/>
      <c r="B24" s="61">
        <f t="shared" ref="B24" si="5">+B22+1</f>
        <v>7</v>
      </c>
      <c r="C24" s="67">
        <v>276035</v>
      </c>
      <c r="D24" s="63" t="s">
        <v>9</v>
      </c>
      <c r="E24" s="64" t="s">
        <v>219</v>
      </c>
      <c r="F24" s="64" t="s">
        <v>88</v>
      </c>
      <c r="G24" s="65">
        <f t="shared" ref="G24" si="6">SUM(H24:M25)</f>
        <v>16384</v>
      </c>
      <c r="H24" s="64">
        <v>3760</v>
      </c>
      <c r="I24" s="64">
        <v>6</v>
      </c>
      <c r="J24" s="64">
        <v>2</v>
      </c>
      <c r="K24" s="64">
        <v>11</v>
      </c>
      <c r="L24" s="64">
        <v>12587</v>
      </c>
      <c r="M24" s="66">
        <v>18</v>
      </c>
    </row>
    <row r="25" spans="1:13" ht="25.5" customHeight="1" x14ac:dyDescent="0.25">
      <c r="A25" s="71"/>
      <c r="B25" s="55"/>
      <c r="C25" s="67"/>
      <c r="D25" s="57"/>
      <c r="E25" s="58"/>
      <c r="F25" s="58"/>
      <c r="G25" s="59"/>
      <c r="H25" s="58"/>
      <c r="I25" s="58"/>
      <c r="J25" s="58"/>
      <c r="K25" s="58"/>
      <c r="L25" s="58"/>
      <c r="M25" s="60"/>
    </row>
    <row r="26" spans="1:13" x14ac:dyDescent="0.25">
      <c r="A26" s="71"/>
      <c r="B26" s="61">
        <f t="shared" ref="B26" si="7">+B24+1</f>
        <v>8</v>
      </c>
      <c r="C26" s="67">
        <v>281252</v>
      </c>
      <c r="D26" s="63" t="s">
        <v>13</v>
      </c>
      <c r="E26" s="64" t="s">
        <v>85</v>
      </c>
      <c r="F26" s="64" t="s">
        <v>86</v>
      </c>
      <c r="G26" s="65">
        <f>SUM(H26:M27)</f>
        <v>69684</v>
      </c>
      <c r="H26" s="65">
        <v>1793</v>
      </c>
      <c r="I26" s="64">
        <v>0</v>
      </c>
      <c r="J26" s="64">
        <v>0</v>
      </c>
      <c r="K26" s="64">
        <v>0</v>
      </c>
      <c r="L26" s="65">
        <v>67891</v>
      </c>
      <c r="M26" s="66">
        <v>0</v>
      </c>
    </row>
    <row r="27" spans="1:13" x14ac:dyDescent="0.25">
      <c r="A27" s="71"/>
      <c r="B27" s="55"/>
      <c r="C27" s="67"/>
      <c r="D27" s="57"/>
      <c r="E27" s="52"/>
      <c r="F27" s="52"/>
      <c r="G27" s="53"/>
      <c r="H27" s="53"/>
      <c r="I27" s="52"/>
      <c r="J27" s="52"/>
      <c r="K27" s="52"/>
      <c r="L27" s="53"/>
      <c r="M27" s="54"/>
    </row>
    <row r="28" spans="1:13" x14ac:dyDescent="0.25">
      <c r="A28" s="71"/>
      <c r="B28" s="61">
        <f t="shared" ref="B28:B32" si="8">+B26+1</f>
        <v>9</v>
      </c>
      <c r="C28" s="67">
        <v>281251</v>
      </c>
      <c r="D28" s="63" t="s">
        <v>15</v>
      </c>
      <c r="E28" s="52"/>
      <c r="F28" s="52"/>
      <c r="G28" s="53"/>
      <c r="H28" s="53"/>
      <c r="I28" s="52"/>
      <c r="J28" s="52"/>
      <c r="K28" s="52"/>
      <c r="L28" s="53"/>
      <c r="M28" s="54"/>
    </row>
    <row r="29" spans="1:13" x14ac:dyDescent="0.25">
      <c r="A29" s="71"/>
      <c r="B29" s="55"/>
      <c r="C29" s="67"/>
      <c r="D29" s="57"/>
      <c r="E29" s="52"/>
      <c r="F29" s="52"/>
      <c r="G29" s="53"/>
      <c r="H29" s="53"/>
      <c r="I29" s="52"/>
      <c r="J29" s="52"/>
      <c r="K29" s="52"/>
      <c r="L29" s="53"/>
      <c r="M29" s="54"/>
    </row>
    <row r="30" spans="1:13" x14ac:dyDescent="0.25">
      <c r="A30" s="71"/>
      <c r="B30" s="61">
        <f t="shared" si="8"/>
        <v>10</v>
      </c>
      <c r="C30" s="67">
        <v>281249</v>
      </c>
      <c r="D30" s="63" t="s">
        <v>16</v>
      </c>
      <c r="E30" s="52"/>
      <c r="F30" s="52"/>
      <c r="G30" s="53"/>
      <c r="H30" s="53"/>
      <c r="I30" s="52"/>
      <c r="J30" s="52"/>
      <c r="K30" s="52"/>
      <c r="L30" s="53"/>
      <c r="M30" s="54"/>
    </row>
    <row r="31" spans="1:13" x14ac:dyDescent="0.25">
      <c r="A31" s="71"/>
      <c r="B31" s="55"/>
      <c r="C31" s="67"/>
      <c r="D31" s="57"/>
      <c r="E31" s="52"/>
      <c r="F31" s="52"/>
      <c r="G31" s="53"/>
      <c r="H31" s="53"/>
      <c r="I31" s="52"/>
      <c r="J31" s="52"/>
      <c r="K31" s="52"/>
      <c r="L31" s="53"/>
      <c r="M31" s="54"/>
    </row>
    <row r="32" spans="1:13" x14ac:dyDescent="0.25">
      <c r="A32" s="71"/>
      <c r="B32" s="61">
        <f t="shared" si="8"/>
        <v>11</v>
      </c>
      <c r="C32" s="67">
        <v>281255</v>
      </c>
      <c r="D32" s="63" t="s">
        <v>12</v>
      </c>
      <c r="E32" s="52"/>
      <c r="F32" s="52"/>
      <c r="G32" s="53"/>
      <c r="H32" s="53"/>
      <c r="I32" s="52"/>
      <c r="J32" s="52"/>
      <c r="K32" s="52"/>
      <c r="L32" s="53"/>
      <c r="M32" s="54"/>
    </row>
    <row r="33" spans="1:15" x14ac:dyDescent="0.25">
      <c r="A33" s="71"/>
      <c r="B33" s="55"/>
      <c r="C33" s="67"/>
      <c r="D33" s="57"/>
      <c r="E33" s="58"/>
      <c r="F33" s="58"/>
      <c r="G33" s="59"/>
      <c r="H33" s="59"/>
      <c r="I33" s="58"/>
      <c r="J33" s="58"/>
      <c r="K33" s="58"/>
      <c r="L33" s="59"/>
      <c r="M33" s="60"/>
    </row>
    <row r="34" spans="1:15" x14ac:dyDescent="0.25">
      <c r="A34" s="71"/>
      <c r="B34" s="61">
        <v>12</v>
      </c>
      <c r="C34" s="67">
        <v>276084</v>
      </c>
      <c r="D34" s="63" t="s">
        <v>21</v>
      </c>
      <c r="E34" s="64" t="s">
        <v>219</v>
      </c>
      <c r="F34" s="64" t="s">
        <v>220</v>
      </c>
      <c r="G34" s="65">
        <f t="shared" ref="G34" si="9">SUM(H34:M35)</f>
        <v>32630</v>
      </c>
      <c r="H34" s="64">
        <v>4492</v>
      </c>
      <c r="I34" s="64">
        <v>10</v>
      </c>
      <c r="J34" s="64">
        <v>3</v>
      </c>
      <c r="K34" s="64">
        <v>18</v>
      </c>
      <c r="L34" s="64">
        <v>28079</v>
      </c>
      <c r="M34" s="66">
        <v>28</v>
      </c>
    </row>
    <row r="35" spans="1:15" ht="21.75" customHeight="1" x14ac:dyDescent="0.25">
      <c r="A35" s="71"/>
      <c r="B35" s="55"/>
      <c r="C35" s="67"/>
      <c r="D35" s="57"/>
      <c r="E35" s="58"/>
      <c r="F35" s="58"/>
      <c r="G35" s="59"/>
      <c r="H35" s="58"/>
      <c r="I35" s="58"/>
      <c r="J35" s="58"/>
      <c r="K35" s="58"/>
      <c r="L35" s="58"/>
      <c r="M35" s="60"/>
    </row>
    <row r="36" spans="1:15" ht="15.75" x14ac:dyDescent="0.25">
      <c r="A36" s="71"/>
      <c r="B36" s="61">
        <f t="shared" ref="B36:B42" si="10">+B34+1</f>
        <v>13</v>
      </c>
      <c r="C36" s="67">
        <v>263543</v>
      </c>
      <c r="D36" s="63" t="s">
        <v>35</v>
      </c>
      <c r="E36" s="64" t="s">
        <v>89</v>
      </c>
      <c r="F36" s="64" t="s">
        <v>89</v>
      </c>
      <c r="G36" s="65">
        <f t="shared" ref="G36" si="11">SUM(H36:M37)</f>
        <v>3009988</v>
      </c>
      <c r="H36" s="65">
        <v>18472</v>
      </c>
      <c r="I36" s="65">
        <v>47757</v>
      </c>
      <c r="J36" s="65">
        <v>39130</v>
      </c>
      <c r="K36" s="65">
        <v>45005</v>
      </c>
      <c r="L36" s="65">
        <v>2763544</v>
      </c>
      <c r="M36" s="69">
        <v>96080</v>
      </c>
      <c r="N36" s="72"/>
      <c r="O36" s="73"/>
    </row>
    <row r="37" spans="1:15" ht="20.25" x14ac:dyDescent="0.25">
      <c r="A37" s="71"/>
      <c r="B37" s="55"/>
      <c r="C37" s="67"/>
      <c r="D37" s="57"/>
      <c r="E37" s="58"/>
      <c r="F37" s="58"/>
      <c r="G37" s="59"/>
      <c r="H37" s="58"/>
      <c r="I37" s="58"/>
      <c r="J37" s="58"/>
      <c r="K37" s="58"/>
      <c r="L37" s="58"/>
      <c r="M37" s="60"/>
      <c r="N37" s="74"/>
    </row>
    <row r="38" spans="1:15" x14ac:dyDescent="0.25">
      <c r="A38" s="71"/>
      <c r="B38" s="61">
        <f t="shared" si="10"/>
        <v>14</v>
      </c>
      <c r="C38" s="62">
        <v>295015</v>
      </c>
      <c r="D38" s="63" t="s">
        <v>40</v>
      </c>
      <c r="E38" s="64" t="s">
        <v>221</v>
      </c>
      <c r="F38" s="64" t="s">
        <v>222</v>
      </c>
      <c r="G38" s="65">
        <f t="shared" ref="G38" si="12">SUM(H38:M39)</f>
        <v>3969</v>
      </c>
      <c r="H38" s="64">
        <v>2533</v>
      </c>
      <c r="I38" s="64">
        <v>14</v>
      </c>
      <c r="J38" s="64">
        <v>1</v>
      </c>
      <c r="K38" s="64">
        <v>19</v>
      </c>
      <c r="L38" s="64">
        <v>1400</v>
      </c>
      <c r="M38" s="66">
        <v>2</v>
      </c>
    </row>
    <row r="39" spans="1:15" x14ac:dyDescent="0.25">
      <c r="A39" s="71"/>
      <c r="B39" s="55"/>
      <c r="C39" s="56"/>
      <c r="D39" s="57"/>
      <c r="E39" s="58"/>
      <c r="F39" s="58"/>
      <c r="G39" s="59"/>
      <c r="H39" s="58"/>
      <c r="I39" s="58"/>
      <c r="J39" s="58"/>
      <c r="K39" s="58"/>
      <c r="L39" s="58"/>
      <c r="M39" s="60"/>
    </row>
    <row r="40" spans="1:15" x14ac:dyDescent="0.25">
      <c r="A40" s="71"/>
      <c r="B40" s="61">
        <f>+B38+1</f>
        <v>15</v>
      </c>
      <c r="C40" s="67">
        <v>283717</v>
      </c>
      <c r="D40" s="63" t="s">
        <v>62</v>
      </c>
      <c r="E40" s="64" t="s">
        <v>90</v>
      </c>
      <c r="F40" s="64" t="s">
        <v>80</v>
      </c>
      <c r="G40" s="65">
        <f t="shared" ref="G40" si="13">SUM(H40:M41)</f>
        <v>3860</v>
      </c>
      <c r="H40" s="64">
        <v>45</v>
      </c>
      <c r="I40" s="64">
        <v>5</v>
      </c>
      <c r="J40" s="64">
        <v>19</v>
      </c>
      <c r="K40" s="64">
        <v>1</v>
      </c>
      <c r="L40" s="64">
        <v>3773</v>
      </c>
      <c r="M40" s="66">
        <v>17</v>
      </c>
    </row>
    <row r="41" spans="1:15" x14ac:dyDescent="0.25">
      <c r="A41" s="71"/>
      <c r="B41" s="55"/>
      <c r="C41" s="67"/>
      <c r="D41" s="57"/>
      <c r="E41" s="58"/>
      <c r="F41" s="58"/>
      <c r="G41" s="59"/>
      <c r="H41" s="58"/>
      <c r="I41" s="58"/>
      <c r="J41" s="58"/>
      <c r="K41" s="58"/>
      <c r="L41" s="58"/>
      <c r="M41" s="60"/>
    </row>
    <row r="42" spans="1:15" x14ac:dyDescent="0.25">
      <c r="A42" s="71"/>
      <c r="B42" s="61">
        <f t="shared" si="10"/>
        <v>16</v>
      </c>
      <c r="C42" s="67">
        <v>295868</v>
      </c>
      <c r="D42" s="63" t="s">
        <v>38</v>
      </c>
      <c r="E42" s="64" t="s">
        <v>78</v>
      </c>
      <c r="F42" s="64" t="s">
        <v>96</v>
      </c>
      <c r="G42" s="65">
        <f t="shared" ref="G42" si="14">SUM(H42:M43)</f>
        <v>41018</v>
      </c>
      <c r="H42" s="64">
        <v>33564</v>
      </c>
      <c r="I42" s="64">
        <v>26</v>
      </c>
      <c r="J42" s="64">
        <v>1</v>
      </c>
      <c r="K42" s="64">
        <v>33</v>
      </c>
      <c r="L42" s="64">
        <v>7391</v>
      </c>
      <c r="M42" s="66">
        <v>3</v>
      </c>
    </row>
    <row r="43" spans="1:15" x14ac:dyDescent="0.25">
      <c r="A43" s="71"/>
      <c r="B43" s="55"/>
      <c r="C43" s="67"/>
      <c r="D43" s="57"/>
      <c r="E43" s="58"/>
      <c r="F43" s="58"/>
      <c r="G43" s="59"/>
      <c r="H43" s="58"/>
      <c r="I43" s="58"/>
      <c r="J43" s="58"/>
      <c r="K43" s="58"/>
      <c r="L43" s="58"/>
      <c r="M43" s="60"/>
    </row>
    <row r="44" spans="1:15" x14ac:dyDescent="0.25">
      <c r="A44" s="71"/>
      <c r="B44" s="61">
        <f t="shared" ref="B44:B75" si="15">+B42+1</f>
        <v>17</v>
      </c>
      <c r="C44" s="67">
        <v>298312</v>
      </c>
      <c r="D44" s="63" t="s">
        <v>39</v>
      </c>
      <c r="E44" s="64" t="s">
        <v>97</v>
      </c>
      <c r="F44" s="64" t="s">
        <v>97</v>
      </c>
      <c r="G44" s="65">
        <f t="shared" ref="G44" si="16">SUM(H44:M45)</f>
        <v>129929</v>
      </c>
      <c r="H44" s="64">
        <v>82502</v>
      </c>
      <c r="I44" s="64">
        <v>198</v>
      </c>
      <c r="J44" s="64">
        <v>150</v>
      </c>
      <c r="K44" s="64">
        <v>354</v>
      </c>
      <c r="L44" s="64">
        <v>46322</v>
      </c>
      <c r="M44" s="66">
        <v>403</v>
      </c>
    </row>
    <row r="45" spans="1:15" ht="25.5" customHeight="1" x14ac:dyDescent="0.25">
      <c r="A45" s="71"/>
      <c r="B45" s="55"/>
      <c r="C45" s="67"/>
      <c r="D45" s="57"/>
      <c r="E45" s="58"/>
      <c r="F45" s="58"/>
      <c r="G45" s="59"/>
      <c r="H45" s="58"/>
      <c r="I45" s="58"/>
      <c r="J45" s="58"/>
      <c r="K45" s="58"/>
      <c r="L45" s="58"/>
      <c r="M45" s="60"/>
    </row>
    <row r="46" spans="1:15" x14ac:dyDescent="0.25">
      <c r="A46" s="71"/>
      <c r="B46" s="61">
        <f t="shared" si="15"/>
        <v>18</v>
      </c>
      <c r="C46" s="67">
        <v>280288</v>
      </c>
      <c r="D46" s="63" t="s">
        <v>141</v>
      </c>
      <c r="E46" s="64" t="s">
        <v>98</v>
      </c>
      <c r="F46" s="64" t="s">
        <v>99</v>
      </c>
      <c r="G46" s="65">
        <f t="shared" ref="G46" si="17">SUM(H46:M47)</f>
        <v>5227</v>
      </c>
      <c r="H46" s="64">
        <v>52</v>
      </c>
      <c r="I46" s="64">
        <v>0</v>
      </c>
      <c r="J46" s="64">
        <v>0</v>
      </c>
      <c r="K46" s="64">
        <v>0</v>
      </c>
      <c r="L46" s="64">
        <v>5175</v>
      </c>
      <c r="M46" s="66">
        <v>0</v>
      </c>
    </row>
    <row r="47" spans="1:15" ht="26.25" customHeight="1" x14ac:dyDescent="0.25">
      <c r="A47" s="71"/>
      <c r="B47" s="55"/>
      <c r="C47" s="67"/>
      <c r="D47" s="57"/>
      <c r="E47" s="58"/>
      <c r="F47" s="58"/>
      <c r="G47" s="59"/>
      <c r="H47" s="58"/>
      <c r="I47" s="58"/>
      <c r="J47" s="58"/>
      <c r="K47" s="58"/>
      <c r="L47" s="58"/>
      <c r="M47" s="60"/>
    </row>
    <row r="48" spans="1:15" x14ac:dyDescent="0.25">
      <c r="A48" s="71"/>
      <c r="B48" s="61">
        <f t="shared" si="15"/>
        <v>19</v>
      </c>
      <c r="C48" s="67">
        <v>281576</v>
      </c>
      <c r="D48" s="63" t="s">
        <v>139</v>
      </c>
      <c r="E48" s="64" t="s">
        <v>98</v>
      </c>
      <c r="F48" s="64" t="s">
        <v>100</v>
      </c>
      <c r="G48" s="65">
        <f t="shared" ref="G48" si="18">SUM(H48:M49)</f>
        <v>1939</v>
      </c>
      <c r="H48" s="64">
        <v>32</v>
      </c>
      <c r="I48" s="64">
        <v>0</v>
      </c>
      <c r="J48" s="64">
        <v>0</v>
      </c>
      <c r="K48" s="64">
        <v>0</v>
      </c>
      <c r="L48" s="64">
        <v>1907</v>
      </c>
      <c r="M48" s="66">
        <v>0</v>
      </c>
    </row>
    <row r="49" spans="1:15" ht="24.75" customHeight="1" x14ac:dyDescent="0.25">
      <c r="A49" s="71"/>
      <c r="B49" s="55"/>
      <c r="C49" s="67"/>
      <c r="D49" s="57"/>
      <c r="E49" s="58"/>
      <c r="F49" s="58"/>
      <c r="G49" s="59"/>
      <c r="H49" s="58"/>
      <c r="I49" s="58"/>
      <c r="J49" s="58"/>
      <c r="K49" s="58"/>
      <c r="L49" s="58"/>
      <c r="M49" s="60"/>
    </row>
    <row r="50" spans="1:15" ht="36.75" customHeight="1" x14ac:dyDescent="0.25">
      <c r="A50" s="71"/>
      <c r="B50" s="75">
        <f t="shared" si="15"/>
        <v>20</v>
      </c>
      <c r="C50" s="76">
        <v>297297</v>
      </c>
      <c r="D50" s="100" t="s">
        <v>169</v>
      </c>
      <c r="E50" s="77" t="s">
        <v>85</v>
      </c>
      <c r="F50" s="77" t="s">
        <v>101</v>
      </c>
      <c r="G50" s="78">
        <f>SUM(H50:M50)</f>
        <v>25000</v>
      </c>
      <c r="H50" s="77">
        <v>5074</v>
      </c>
      <c r="I50" s="77">
        <v>0</v>
      </c>
      <c r="J50" s="77">
        <v>0</v>
      </c>
      <c r="K50" s="77">
        <v>0</v>
      </c>
      <c r="L50" s="77">
        <v>19926</v>
      </c>
      <c r="M50" s="79">
        <v>0</v>
      </c>
    </row>
    <row r="51" spans="1:15" x14ac:dyDescent="0.25">
      <c r="A51" s="71"/>
      <c r="B51" s="61">
        <f>+B50+1</f>
        <v>21</v>
      </c>
      <c r="C51" s="67">
        <v>276039</v>
      </c>
      <c r="D51" s="63" t="s">
        <v>112</v>
      </c>
      <c r="E51" s="64" t="s">
        <v>219</v>
      </c>
      <c r="F51" s="64" t="s">
        <v>114</v>
      </c>
      <c r="G51" s="65">
        <f t="shared" ref="G51" si="19">SUM(H51:M52)</f>
        <v>202633</v>
      </c>
      <c r="H51" s="65">
        <v>14170</v>
      </c>
      <c r="I51" s="64">
        <v>5</v>
      </c>
      <c r="J51" s="64">
        <v>1</v>
      </c>
      <c r="K51" s="64">
        <v>8</v>
      </c>
      <c r="L51" s="64">
        <v>188433</v>
      </c>
      <c r="M51" s="66">
        <v>16</v>
      </c>
    </row>
    <row r="52" spans="1:15" ht="21.75" customHeight="1" x14ac:dyDescent="0.25">
      <c r="A52" s="71"/>
      <c r="B52" s="55"/>
      <c r="C52" s="67"/>
      <c r="D52" s="57"/>
      <c r="E52" s="58"/>
      <c r="F52" s="58"/>
      <c r="G52" s="59"/>
      <c r="H52" s="59"/>
      <c r="I52" s="58"/>
      <c r="J52" s="58"/>
      <c r="K52" s="58"/>
      <c r="L52" s="58"/>
      <c r="M52" s="60"/>
    </row>
    <row r="53" spans="1:15" x14ac:dyDescent="0.25">
      <c r="A53" s="71"/>
      <c r="B53" s="61">
        <f t="shared" si="15"/>
        <v>22</v>
      </c>
      <c r="C53" s="67">
        <v>276083</v>
      </c>
      <c r="D53" s="63" t="s">
        <v>116</v>
      </c>
      <c r="E53" s="64" t="s">
        <v>219</v>
      </c>
      <c r="F53" s="64" t="s">
        <v>118</v>
      </c>
      <c r="G53" s="65">
        <f t="shared" ref="G53" si="20">SUM(H53:M54)</f>
        <v>149137</v>
      </c>
      <c r="H53" s="64">
        <v>10425</v>
      </c>
      <c r="I53" s="64">
        <v>7</v>
      </c>
      <c r="J53" s="64">
        <v>0</v>
      </c>
      <c r="K53" s="64">
        <v>7</v>
      </c>
      <c r="L53" s="65">
        <v>138692</v>
      </c>
      <c r="M53" s="66">
        <v>6</v>
      </c>
    </row>
    <row r="54" spans="1:15" x14ac:dyDescent="0.25">
      <c r="A54" s="71"/>
      <c r="B54" s="55"/>
      <c r="C54" s="67"/>
      <c r="D54" s="57"/>
      <c r="E54" s="58"/>
      <c r="F54" s="58"/>
      <c r="G54" s="59"/>
      <c r="H54" s="58"/>
      <c r="I54" s="58"/>
      <c r="J54" s="58"/>
      <c r="K54" s="58"/>
      <c r="L54" s="58"/>
      <c r="M54" s="60"/>
      <c r="O54" s="80"/>
    </row>
    <row r="55" spans="1:15" x14ac:dyDescent="0.25">
      <c r="A55" s="71"/>
      <c r="B55" s="61">
        <f t="shared" si="15"/>
        <v>23</v>
      </c>
      <c r="C55" s="67">
        <v>276028</v>
      </c>
      <c r="D55" s="63" t="s">
        <v>125</v>
      </c>
      <c r="E55" s="64" t="s">
        <v>219</v>
      </c>
      <c r="F55" s="64" t="s">
        <v>126</v>
      </c>
      <c r="G55" s="65">
        <f t="shared" ref="G55" si="21">SUM(H55:M56)</f>
        <v>83331</v>
      </c>
      <c r="H55" s="64">
        <v>14150</v>
      </c>
      <c r="I55" s="64">
        <v>5</v>
      </c>
      <c r="J55" s="64">
        <v>2</v>
      </c>
      <c r="K55" s="64">
        <v>9</v>
      </c>
      <c r="L55" s="64">
        <v>69147</v>
      </c>
      <c r="M55" s="66">
        <v>18</v>
      </c>
    </row>
    <row r="56" spans="1:15" x14ac:dyDescent="0.25">
      <c r="A56" s="71"/>
      <c r="B56" s="55"/>
      <c r="C56" s="67"/>
      <c r="D56" s="57"/>
      <c r="E56" s="58"/>
      <c r="F56" s="58"/>
      <c r="G56" s="59"/>
      <c r="H56" s="58"/>
      <c r="I56" s="58"/>
      <c r="J56" s="58"/>
      <c r="K56" s="58"/>
      <c r="L56" s="58"/>
      <c r="M56" s="60"/>
    </row>
    <row r="57" spans="1:15" x14ac:dyDescent="0.25">
      <c r="A57" s="71"/>
      <c r="B57" s="61">
        <f t="shared" si="15"/>
        <v>24</v>
      </c>
      <c r="C57" s="67">
        <v>283548</v>
      </c>
      <c r="D57" s="63" t="s">
        <v>127</v>
      </c>
      <c r="E57" s="64" t="s">
        <v>105</v>
      </c>
      <c r="F57" s="64" t="s">
        <v>124</v>
      </c>
      <c r="G57" s="65">
        <f t="shared" ref="G57" si="22">SUM(H57:M58)</f>
        <v>7325</v>
      </c>
      <c r="H57" s="64">
        <v>6604</v>
      </c>
      <c r="I57" s="64">
        <v>4</v>
      </c>
      <c r="J57" s="64">
        <v>0</v>
      </c>
      <c r="K57" s="64">
        <v>0</v>
      </c>
      <c r="L57" s="64">
        <v>701</v>
      </c>
      <c r="M57" s="66">
        <v>16</v>
      </c>
    </row>
    <row r="58" spans="1:15" x14ac:dyDescent="0.25">
      <c r="A58" s="71"/>
      <c r="B58" s="55"/>
      <c r="C58" s="67"/>
      <c r="D58" s="57"/>
      <c r="E58" s="58"/>
      <c r="F58" s="58"/>
      <c r="G58" s="59"/>
      <c r="H58" s="58"/>
      <c r="I58" s="58"/>
      <c r="J58" s="58"/>
      <c r="K58" s="58"/>
      <c r="L58" s="58"/>
      <c r="M58" s="60"/>
    </row>
    <row r="59" spans="1:15" x14ac:dyDescent="0.25">
      <c r="A59" s="71"/>
      <c r="B59" s="61">
        <f t="shared" si="15"/>
        <v>25</v>
      </c>
      <c r="C59" s="62">
        <v>299243</v>
      </c>
      <c r="D59" s="63" t="s">
        <v>129</v>
      </c>
      <c r="E59" s="64" t="s">
        <v>89</v>
      </c>
      <c r="F59" s="64" t="s">
        <v>140</v>
      </c>
      <c r="G59" s="65">
        <f t="shared" ref="G59" si="23">SUM(H59:M60)</f>
        <v>18794</v>
      </c>
      <c r="H59" s="64">
        <v>16150</v>
      </c>
      <c r="I59" s="64">
        <v>0</v>
      </c>
      <c r="J59" s="64">
        <v>3</v>
      </c>
      <c r="K59" s="64">
        <v>10</v>
      </c>
      <c r="L59" s="64">
        <v>2606</v>
      </c>
      <c r="M59" s="66">
        <v>25</v>
      </c>
    </row>
    <row r="60" spans="1:15" x14ac:dyDescent="0.25">
      <c r="A60" s="71"/>
      <c r="B60" s="55"/>
      <c r="C60" s="56"/>
      <c r="D60" s="57"/>
      <c r="E60" s="58"/>
      <c r="F60" s="58"/>
      <c r="G60" s="59"/>
      <c r="H60" s="58"/>
      <c r="I60" s="58"/>
      <c r="J60" s="58"/>
      <c r="K60" s="58"/>
      <c r="L60" s="58"/>
      <c r="M60" s="60"/>
    </row>
    <row r="61" spans="1:15" x14ac:dyDescent="0.25">
      <c r="A61" s="71"/>
      <c r="B61" s="61">
        <f t="shared" si="15"/>
        <v>26</v>
      </c>
      <c r="C61" s="67">
        <v>283547</v>
      </c>
      <c r="D61" s="63" t="s">
        <v>122</v>
      </c>
      <c r="E61" s="64" t="s">
        <v>105</v>
      </c>
      <c r="F61" s="64" t="s">
        <v>124</v>
      </c>
      <c r="G61" s="65">
        <f t="shared" ref="G61" si="24">SUM(H61:M62)</f>
        <v>5000</v>
      </c>
      <c r="H61" s="64">
        <v>4507</v>
      </c>
      <c r="I61" s="64">
        <v>3</v>
      </c>
      <c r="J61" s="64">
        <v>0</v>
      </c>
      <c r="K61" s="64">
        <v>0</v>
      </c>
      <c r="L61" s="64">
        <v>479</v>
      </c>
      <c r="M61" s="66">
        <v>11</v>
      </c>
    </row>
    <row r="62" spans="1:15" ht="20.25" customHeight="1" x14ac:dyDescent="0.25">
      <c r="A62" s="71"/>
      <c r="B62" s="55"/>
      <c r="C62" s="67"/>
      <c r="D62" s="57"/>
      <c r="E62" s="58"/>
      <c r="F62" s="58"/>
      <c r="G62" s="59"/>
      <c r="H62" s="58"/>
      <c r="I62" s="58"/>
      <c r="J62" s="58"/>
      <c r="K62" s="58"/>
      <c r="L62" s="58"/>
      <c r="M62" s="60"/>
    </row>
    <row r="63" spans="1:15" x14ac:dyDescent="0.25">
      <c r="A63" s="71"/>
      <c r="B63" s="61">
        <f t="shared" si="15"/>
        <v>27</v>
      </c>
      <c r="C63" s="62">
        <v>280315</v>
      </c>
      <c r="D63" s="63" t="s">
        <v>119</v>
      </c>
      <c r="E63" s="64" t="s">
        <v>97</v>
      </c>
      <c r="F63" s="64" t="s">
        <v>121</v>
      </c>
      <c r="G63" s="65">
        <f t="shared" ref="G63" si="25">SUM(H63:M64)</f>
        <v>33207</v>
      </c>
      <c r="H63" s="64">
        <v>29886</v>
      </c>
      <c r="I63" s="64">
        <v>0</v>
      </c>
      <c r="J63" s="64">
        <v>0</v>
      </c>
      <c r="K63" s="64">
        <v>0</v>
      </c>
      <c r="L63" s="64">
        <v>3321</v>
      </c>
      <c r="M63" s="66">
        <v>0</v>
      </c>
    </row>
    <row r="64" spans="1:15" ht="21" customHeight="1" x14ac:dyDescent="0.25">
      <c r="A64" s="71"/>
      <c r="B64" s="55"/>
      <c r="C64" s="56"/>
      <c r="D64" s="57"/>
      <c r="E64" s="58"/>
      <c r="F64" s="58"/>
      <c r="G64" s="59"/>
      <c r="H64" s="58"/>
      <c r="I64" s="58"/>
      <c r="J64" s="58"/>
      <c r="K64" s="58"/>
      <c r="L64" s="58"/>
      <c r="M64" s="60"/>
    </row>
    <row r="65" spans="1:13" x14ac:dyDescent="0.25">
      <c r="A65" s="71"/>
      <c r="B65" s="61">
        <f t="shared" si="15"/>
        <v>28</v>
      </c>
      <c r="C65" s="62">
        <v>281254</v>
      </c>
      <c r="D65" s="63" t="s">
        <v>146</v>
      </c>
      <c r="E65" s="64" t="s">
        <v>85</v>
      </c>
      <c r="F65" s="64" t="s">
        <v>86</v>
      </c>
      <c r="G65" s="65">
        <f t="shared" ref="G65" si="26">SUM(H65:M66)</f>
        <v>69684</v>
      </c>
      <c r="H65" s="64">
        <v>1990</v>
      </c>
      <c r="I65" s="64">
        <v>318</v>
      </c>
      <c r="J65" s="64">
        <v>37</v>
      </c>
      <c r="K65" s="64">
        <v>51</v>
      </c>
      <c r="L65" s="64">
        <v>67076</v>
      </c>
      <c r="M65" s="66">
        <v>212</v>
      </c>
    </row>
    <row r="66" spans="1:13" x14ac:dyDescent="0.25">
      <c r="A66" s="71"/>
      <c r="B66" s="55"/>
      <c r="C66" s="56"/>
      <c r="D66" s="57"/>
      <c r="E66" s="58"/>
      <c r="F66" s="58"/>
      <c r="G66" s="59"/>
      <c r="H66" s="58"/>
      <c r="I66" s="58"/>
      <c r="J66" s="58"/>
      <c r="K66" s="58"/>
      <c r="L66" s="58"/>
      <c r="M66" s="60"/>
    </row>
    <row r="67" spans="1:13" x14ac:dyDescent="0.25">
      <c r="A67" s="71"/>
      <c r="B67" s="61">
        <f t="shared" si="15"/>
        <v>29</v>
      </c>
      <c r="C67" s="62">
        <v>298011</v>
      </c>
      <c r="D67" s="63" t="s">
        <v>154</v>
      </c>
      <c r="E67" s="64" t="s">
        <v>78</v>
      </c>
      <c r="F67" s="64" t="s">
        <v>78</v>
      </c>
      <c r="G67" s="65">
        <f t="shared" ref="G67" si="27">SUM(H67:M68)</f>
        <v>2801</v>
      </c>
      <c r="H67" s="64">
        <v>2689</v>
      </c>
      <c r="I67" s="64">
        <v>0</v>
      </c>
      <c r="J67" s="64">
        <v>0</v>
      </c>
      <c r="K67" s="64">
        <v>0</v>
      </c>
      <c r="L67" s="64">
        <v>112</v>
      </c>
      <c r="M67" s="66">
        <v>0</v>
      </c>
    </row>
    <row r="68" spans="1:13" x14ac:dyDescent="0.25">
      <c r="A68" s="71"/>
      <c r="B68" s="55"/>
      <c r="C68" s="56"/>
      <c r="D68" s="57"/>
      <c r="E68" s="58"/>
      <c r="F68" s="58"/>
      <c r="G68" s="59"/>
      <c r="H68" s="58"/>
      <c r="I68" s="58"/>
      <c r="J68" s="58"/>
      <c r="K68" s="58"/>
      <c r="L68" s="58"/>
      <c r="M68" s="60"/>
    </row>
    <row r="69" spans="1:13" x14ac:dyDescent="0.25">
      <c r="A69" s="71"/>
      <c r="B69" s="61">
        <f t="shared" si="15"/>
        <v>30</v>
      </c>
      <c r="C69" s="62">
        <v>298007</v>
      </c>
      <c r="D69" s="63" t="s">
        <v>163</v>
      </c>
      <c r="E69" s="64" t="s">
        <v>78</v>
      </c>
      <c r="F69" s="64" t="s">
        <v>157</v>
      </c>
      <c r="G69" s="65">
        <f t="shared" ref="G69" si="28">SUM(H69:M70)</f>
        <v>380</v>
      </c>
      <c r="H69" s="64">
        <v>83</v>
      </c>
      <c r="I69" s="64">
        <v>0</v>
      </c>
      <c r="J69" s="64">
        <v>0</v>
      </c>
      <c r="K69" s="64">
        <v>0</v>
      </c>
      <c r="L69" s="64">
        <v>297</v>
      </c>
      <c r="M69" s="66">
        <v>0</v>
      </c>
    </row>
    <row r="70" spans="1:13" x14ac:dyDescent="0.25">
      <c r="A70" s="71"/>
      <c r="B70" s="55"/>
      <c r="C70" s="56"/>
      <c r="D70" s="57"/>
      <c r="E70" s="58"/>
      <c r="F70" s="58"/>
      <c r="G70" s="59"/>
      <c r="H70" s="58"/>
      <c r="I70" s="58"/>
      <c r="J70" s="58"/>
      <c r="K70" s="58"/>
      <c r="L70" s="58"/>
      <c r="M70" s="60"/>
    </row>
    <row r="71" spans="1:13" x14ac:dyDescent="0.25">
      <c r="A71" s="71"/>
      <c r="B71" s="61">
        <f t="shared" si="15"/>
        <v>31</v>
      </c>
      <c r="C71" s="62">
        <v>280292</v>
      </c>
      <c r="D71" s="63" t="s">
        <v>149</v>
      </c>
      <c r="E71" s="64" t="s">
        <v>152</v>
      </c>
      <c r="F71" s="64" t="s">
        <v>151</v>
      </c>
      <c r="G71" s="65">
        <f t="shared" ref="G71" si="29">SUM(H71:M72)</f>
        <v>14839</v>
      </c>
      <c r="H71" s="64">
        <v>13946</v>
      </c>
      <c r="I71" s="64">
        <v>3</v>
      </c>
      <c r="J71" s="64">
        <v>1</v>
      </c>
      <c r="K71" s="64">
        <v>8</v>
      </c>
      <c r="L71" s="64">
        <v>877</v>
      </c>
      <c r="M71" s="66">
        <v>4</v>
      </c>
    </row>
    <row r="72" spans="1:13" ht="28.5" customHeight="1" x14ac:dyDescent="0.25">
      <c r="A72" s="71"/>
      <c r="B72" s="55"/>
      <c r="C72" s="56"/>
      <c r="D72" s="57"/>
      <c r="E72" s="58"/>
      <c r="F72" s="58"/>
      <c r="G72" s="59"/>
      <c r="H72" s="58"/>
      <c r="I72" s="58"/>
      <c r="J72" s="58"/>
      <c r="K72" s="58"/>
      <c r="L72" s="58"/>
      <c r="M72" s="60"/>
    </row>
    <row r="73" spans="1:13" x14ac:dyDescent="0.25">
      <c r="A73" s="71"/>
      <c r="B73" s="61">
        <f t="shared" si="15"/>
        <v>32</v>
      </c>
      <c r="C73" s="62">
        <v>281256</v>
      </c>
      <c r="D73" s="63" t="s">
        <v>160</v>
      </c>
      <c r="E73" s="64" t="s">
        <v>89</v>
      </c>
      <c r="F73" s="64" t="s">
        <v>89</v>
      </c>
      <c r="G73" s="65">
        <f t="shared" ref="G73" si="30">SUM(H73:M74)</f>
        <v>975308</v>
      </c>
      <c r="H73" s="64">
        <v>68272</v>
      </c>
      <c r="I73" s="64">
        <v>0</v>
      </c>
      <c r="J73" s="64">
        <v>0</v>
      </c>
      <c r="K73" s="64">
        <v>0</v>
      </c>
      <c r="L73" s="65">
        <v>907036</v>
      </c>
      <c r="M73" s="66">
        <v>0</v>
      </c>
    </row>
    <row r="74" spans="1:13" x14ac:dyDescent="0.25">
      <c r="A74" s="71"/>
      <c r="B74" s="55"/>
      <c r="C74" s="56"/>
      <c r="D74" s="57"/>
      <c r="E74" s="58"/>
      <c r="F74" s="58"/>
      <c r="G74" s="59"/>
      <c r="H74" s="58"/>
      <c r="I74" s="58"/>
      <c r="J74" s="58"/>
      <c r="K74" s="58"/>
      <c r="L74" s="58"/>
      <c r="M74" s="60"/>
    </row>
    <row r="75" spans="1:13" x14ac:dyDescent="0.25">
      <c r="A75" s="71"/>
      <c r="B75" s="61">
        <f t="shared" si="15"/>
        <v>33</v>
      </c>
      <c r="C75" s="62">
        <v>280291</v>
      </c>
      <c r="D75" s="63" t="s">
        <v>164</v>
      </c>
      <c r="E75" s="64" t="s">
        <v>223</v>
      </c>
      <c r="F75" s="64" t="s">
        <v>93</v>
      </c>
      <c r="G75" s="65">
        <f t="shared" ref="G75" si="31">SUM(H75:M76)</f>
        <v>1620</v>
      </c>
      <c r="H75" s="64">
        <v>16</v>
      </c>
      <c r="I75" s="64">
        <v>0</v>
      </c>
      <c r="J75" s="64">
        <v>0</v>
      </c>
      <c r="K75" s="64">
        <v>0</v>
      </c>
      <c r="L75" s="64">
        <v>1604</v>
      </c>
      <c r="M75" s="66">
        <v>0</v>
      </c>
    </row>
    <row r="76" spans="1:13" ht="30" customHeight="1" x14ac:dyDescent="0.25">
      <c r="A76" s="71"/>
      <c r="B76" s="55"/>
      <c r="C76" s="56"/>
      <c r="D76" s="57"/>
      <c r="E76" s="58"/>
      <c r="F76" s="58"/>
      <c r="G76" s="59"/>
      <c r="H76" s="58"/>
      <c r="I76" s="58"/>
      <c r="J76" s="58"/>
      <c r="K76" s="58"/>
      <c r="L76" s="58"/>
      <c r="M76" s="60"/>
    </row>
    <row r="77" spans="1:13" x14ac:dyDescent="0.25">
      <c r="A77" s="71"/>
      <c r="B77" s="61">
        <f t="shared" ref="B77" si="32">+B75+1</f>
        <v>34</v>
      </c>
      <c r="C77" s="62">
        <v>295013</v>
      </c>
      <c r="D77" s="63" t="s">
        <v>167</v>
      </c>
      <c r="E77" s="64" t="s">
        <v>221</v>
      </c>
      <c r="F77" s="64" t="s">
        <v>221</v>
      </c>
      <c r="G77" s="65">
        <f t="shared" ref="G77" si="33">SUM(H77:M78)</f>
        <v>10073</v>
      </c>
      <c r="H77" s="64">
        <v>101</v>
      </c>
      <c r="I77" s="64">
        <v>0</v>
      </c>
      <c r="J77" s="64">
        <v>0</v>
      </c>
      <c r="K77" s="64">
        <v>0</v>
      </c>
      <c r="L77" s="64">
        <v>9972</v>
      </c>
      <c r="M77" s="66">
        <v>0</v>
      </c>
    </row>
    <row r="78" spans="1:13" x14ac:dyDescent="0.25">
      <c r="A78" s="71"/>
      <c r="B78" s="55"/>
      <c r="C78" s="56"/>
      <c r="D78" s="57"/>
      <c r="E78" s="58"/>
      <c r="F78" s="58"/>
      <c r="G78" s="59"/>
      <c r="H78" s="58"/>
      <c r="I78" s="58"/>
      <c r="J78" s="58"/>
      <c r="K78" s="58"/>
      <c r="L78" s="58"/>
      <c r="M78" s="60"/>
    </row>
    <row r="79" spans="1:13" x14ac:dyDescent="0.25">
      <c r="A79" s="71"/>
      <c r="B79" s="61">
        <v>35</v>
      </c>
      <c r="C79" s="81">
        <v>263551</v>
      </c>
      <c r="D79" s="63" t="s">
        <v>10</v>
      </c>
      <c r="E79" s="64" t="s">
        <v>89</v>
      </c>
      <c r="F79" s="64" t="s">
        <v>89</v>
      </c>
      <c r="G79" s="82">
        <f>SUM(H79:M80)</f>
        <v>43996</v>
      </c>
      <c r="H79" s="82">
        <v>3128</v>
      </c>
      <c r="I79" s="83">
        <v>79</v>
      </c>
      <c r="J79" s="83">
        <v>52</v>
      </c>
      <c r="K79" s="83">
        <v>101</v>
      </c>
      <c r="L79" s="82">
        <v>40178</v>
      </c>
      <c r="M79" s="84">
        <v>458</v>
      </c>
    </row>
    <row r="80" spans="1:13" x14ac:dyDescent="0.25">
      <c r="A80" s="71"/>
      <c r="B80" s="55"/>
      <c r="C80" s="85"/>
      <c r="D80" s="57"/>
      <c r="E80" s="58"/>
      <c r="F80" s="58"/>
      <c r="G80" s="86"/>
      <c r="H80" s="86"/>
      <c r="I80" s="86"/>
      <c r="J80" s="86"/>
      <c r="K80" s="86"/>
      <c r="L80" s="86"/>
      <c r="M80" s="87"/>
    </row>
    <row r="81" spans="1:13" x14ac:dyDescent="0.25">
      <c r="A81" s="71"/>
      <c r="B81" s="61">
        <f t="shared" ref="B81:B83" si="34">+B79+1</f>
        <v>36</v>
      </c>
      <c r="C81" s="81">
        <v>263554</v>
      </c>
      <c r="D81" s="63" t="s">
        <v>11</v>
      </c>
      <c r="E81" s="64" t="s">
        <v>89</v>
      </c>
      <c r="F81" s="64" t="s">
        <v>89</v>
      </c>
      <c r="G81" s="82">
        <f>SUM(H81:M82)</f>
        <v>1560751</v>
      </c>
      <c r="H81" s="88">
        <v>140181</v>
      </c>
      <c r="I81" s="88">
        <v>201</v>
      </c>
      <c r="J81" s="88">
        <v>86</v>
      </c>
      <c r="K81" s="88">
        <v>300</v>
      </c>
      <c r="L81" s="88">
        <v>1418783</v>
      </c>
      <c r="M81" s="89">
        <v>1200</v>
      </c>
    </row>
    <row r="82" spans="1:13" x14ac:dyDescent="0.25">
      <c r="A82" s="71"/>
      <c r="B82" s="55"/>
      <c r="C82" s="85"/>
      <c r="D82" s="57"/>
      <c r="E82" s="58"/>
      <c r="F82" s="58"/>
      <c r="G82" s="86"/>
      <c r="H82" s="90"/>
      <c r="I82" s="90"/>
      <c r="J82" s="90"/>
      <c r="K82" s="90"/>
      <c r="L82" s="90"/>
      <c r="M82" s="91"/>
    </row>
    <row r="83" spans="1:13" x14ac:dyDescent="0.25">
      <c r="A83" s="71"/>
      <c r="B83" s="61">
        <f t="shared" si="34"/>
        <v>37</v>
      </c>
      <c r="C83" s="62">
        <v>299285</v>
      </c>
      <c r="D83" s="63" t="s">
        <v>142</v>
      </c>
      <c r="E83" s="64" t="s">
        <v>89</v>
      </c>
      <c r="F83" s="64" t="s">
        <v>89</v>
      </c>
      <c r="G83" s="82">
        <f>SUM(H83:M84)</f>
        <v>8818</v>
      </c>
      <c r="H83" s="88">
        <v>406</v>
      </c>
      <c r="I83" s="88">
        <v>0</v>
      </c>
      <c r="J83" s="88">
        <v>0</v>
      </c>
      <c r="K83" s="88">
        <v>0</v>
      </c>
      <c r="L83" s="88">
        <v>8412</v>
      </c>
      <c r="M83" s="89">
        <v>0</v>
      </c>
    </row>
    <row r="84" spans="1:13" ht="21.75" customHeight="1" x14ac:dyDescent="0.25">
      <c r="A84" s="71"/>
      <c r="B84" s="55"/>
      <c r="C84" s="56"/>
      <c r="D84" s="57"/>
      <c r="E84" s="58"/>
      <c r="F84" s="58"/>
      <c r="G84" s="86"/>
      <c r="H84" s="90"/>
      <c r="I84" s="90"/>
      <c r="J84" s="90"/>
      <c r="K84" s="90"/>
      <c r="L84" s="90"/>
      <c r="M84" s="91"/>
    </row>
    <row r="85" spans="1:13" x14ac:dyDescent="0.25">
      <c r="A85" s="71"/>
      <c r="B85" s="61">
        <f>+B83+1</f>
        <v>38</v>
      </c>
      <c r="C85" s="67">
        <v>300658</v>
      </c>
      <c r="D85" s="63" t="s">
        <v>31</v>
      </c>
      <c r="E85" s="64" t="s">
        <v>223</v>
      </c>
      <c r="F85" s="64" t="s">
        <v>93</v>
      </c>
      <c r="G85" s="82">
        <f>SUM(H85:M86)</f>
        <v>14342</v>
      </c>
      <c r="H85" s="88">
        <v>134</v>
      </c>
      <c r="I85" s="88">
        <v>10</v>
      </c>
      <c r="J85" s="88">
        <v>0</v>
      </c>
      <c r="K85" s="88">
        <v>2</v>
      </c>
      <c r="L85" s="88">
        <v>14190</v>
      </c>
      <c r="M85" s="89">
        <v>6</v>
      </c>
    </row>
    <row r="86" spans="1:13" x14ac:dyDescent="0.25">
      <c r="A86" s="71"/>
      <c r="B86" s="55"/>
      <c r="C86" s="67"/>
      <c r="D86" s="57"/>
      <c r="E86" s="58"/>
      <c r="F86" s="58"/>
      <c r="G86" s="86"/>
      <c r="H86" s="90"/>
      <c r="I86" s="90"/>
      <c r="J86" s="90"/>
      <c r="K86" s="90"/>
      <c r="L86" s="90"/>
      <c r="M86" s="91"/>
    </row>
    <row r="87" spans="1:13" x14ac:dyDescent="0.25">
      <c r="A87" s="71"/>
      <c r="B87" s="61">
        <v>39</v>
      </c>
      <c r="C87" s="62">
        <v>267349</v>
      </c>
      <c r="D87" s="63" t="s">
        <v>20</v>
      </c>
      <c r="E87" s="64" t="s">
        <v>105</v>
      </c>
      <c r="F87" s="64" t="s">
        <v>158</v>
      </c>
      <c r="G87" s="65">
        <f t="shared" ref="G87" si="35">SUM(H87:M88)</f>
        <v>21729</v>
      </c>
      <c r="H87" s="64">
        <v>19773</v>
      </c>
      <c r="I87" s="64">
        <v>0</v>
      </c>
      <c r="J87" s="64">
        <v>0</v>
      </c>
      <c r="K87" s="64">
        <v>0</v>
      </c>
      <c r="L87" s="64">
        <v>1956</v>
      </c>
      <c r="M87" s="66">
        <v>0</v>
      </c>
    </row>
    <row r="88" spans="1:13" x14ac:dyDescent="0.25">
      <c r="A88" s="71"/>
      <c r="B88" s="55"/>
      <c r="C88" s="56"/>
      <c r="D88" s="57"/>
      <c r="E88" s="58"/>
      <c r="F88" s="58"/>
      <c r="G88" s="59"/>
      <c r="H88" s="58"/>
      <c r="I88" s="58"/>
      <c r="J88" s="58"/>
      <c r="K88" s="58"/>
      <c r="L88" s="58"/>
      <c r="M88" s="60"/>
    </row>
    <row r="89" spans="1:13" x14ac:dyDescent="0.25">
      <c r="A89" s="71"/>
      <c r="B89" s="61">
        <v>40</v>
      </c>
      <c r="C89" s="67" t="s">
        <v>30</v>
      </c>
      <c r="D89" s="63" t="s">
        <v>172</v>
      </c>
      <c r="E89" s="88" t="s">
        <v>102</v>
      </c>
      <c r="F89" s="88" t="s">
        <v>103</v>
      </c>
      <c r="G89" s="82">
        <f t="shared" ref="G89" si="36">SUM(H89:M90)</f>
        <v>2164</v>
      </c>
      <c r="H89" s="88">
        <v>300</v>
      </c>
      <c r="I89" s="88">
        <v>0</v>
      </c>
      <c r="J89" s="88">
        <v>17</v>
      </c>
      <c r="K89" s="88">
        <v>0</v>
      </c>
      <c r="L89" s="92">
        <v>1830</v>
      </c>
      <c r="M89" s="89">
        <v>17</v>
      </c>
    </row>
    <row r="90" spans="1:13" x14ac:dyDescent="0.25">
      <c r="A90" s="71"/>
      <c r="B90" s="55"/>
      <c r="C90" s="67"/>
      <c r="D90" s="57"/>
      <c r="E90" s="90"/>
      <c r="F90" s="90"/>
      <c r="G90" s="86"/>
      <c r="H90" s="90"/>
      <c r="I90" s="90"/>
      <c r="J90" s="90"/>
      <c r="K90" s="90"/>
      <c r="L90" s="90"/>
      <c r="M90" s="91"/>
    </row>
    <row r="91" spans="1:13" x14ac:dyDescent="0.25">
      <c r="A91" s="71"/>
      <c r="B91" s="61">
        <f t="shared" ref="B91" si="37">+B89+1</f>
        <v>41</v>
      </c>
      <c r="C91" s="67" t="s">
        <v>30</v>
      </c>
      <c r="D91" s="63" t="s">
        <v>108</v>
      </c>
      <c r="E91" s="88" t="s">
        <v>85</v>
      </c>
      <c r="F91" s="88" t="s">
        <v>86</v>
      </c>
      <c r="G91" s="82">
        <f t="shared" ref="G91" si="38">SUM(H91:M92)</f>
        <v>2851</v>
      </c>
      <c r="H91" s="88">
        <v>770</v>
      </c>
      <c r="I91" s="88">
        <v>0</v>
      </c>
      <c r="J91" s="88">
        <v>56</v>
      </c>
      <c r="K91" s="88">
        <v>0</v>
      </c>
      <c r="L91" s="92">
        <v>2010</v>
      </c>
      <c r="M91" s="89">
        <v>15</v>
      </c>
    </row>
    <row r="92" spans="1:13" x14ac:dyDescent="0.25">
      <c r="A92" s="71"/>
      <c r="B92" s="55"/>
      <c r="C92" s="67"/>
      <c r="D92" s="57"/>
      <c r="E92" s="90"/>
      <c r="F92" s="90"/>
      <c r="G92" s="86"/>
      <c r="H92" s="90"/>
      <c r="I92" s="90"/>
      <c r="J92" s="90"/>
      <c r="K92" s="90"/>
      <c r="L92" s="90"/>
      <c r="M92" s="91"/>
    </row>
    <row r="93" spans="1:13" x14ac:dyDescent="0.25">
      <c r="A93" s="71"/>
      <c r="B93" s="61">
        <f t="shared" ref="B93" si="39">+B91+1</f>
        <v>42</v>
      </c>
      <c r="C93" s="67" t="s">
        <v>30</v>
      </c>
      <c r="D93" s="63" t="s">
        <v>33</v>
      </c>
      <c r="E93" s="88" t="s">
        <v>221</v>
      </c>
      <c r="F93" s="88" t="s">
        <v>104</v>
      </c>
      <c r="G93" s="82">
        <f t="shared" ref="G93" si="40">SUM(H93:M94)</f>
        <v>286</v>
      </c>
      <c r="H93" s="88">
        <v>40</v>
      </c>
      <c r="I93" s="88">
        <v>0</v>
      </c>
      <c r="J93" s="88">
        <v>20</v>
      </c>
      <c r="K93" s="88">
        <v>0</v>
      </c>
      <c r="L93" s="88">
        <v>226</v>
      </c>
      <c r="M93" s="89">
        <v>0</v>
      </c>
    </row>
    <row r="94" spans="1:13" x14ac:dyDescent="0.25">
      <c r="A94" s="71"/>
      <c r="B94" s="55"/>
      <c r="C94" s="67"/>
      <c r="D94" s="57"/>
      <c r="E94" s="90"/>
      <c r="F94" s="90"/>
      <c r="G94" s="86"/>
      <c r="H94" s="90"/>
      <c r="I94" s="90"/>
      <c r="J94" s="90"/>
      <c r="K94" s="90"/>
      <c r="L94" s="90"/>
      <c r="M94" s="91"/>
    </row>
    <row r="95" spans="1:13" x14ac:dyDescent="0.25">
      <c r="A95" s="71"/>
      <c r="B95" s="61">
        <f t="shared" ref="B95" si="41">+B93+1</f>
        <v>43</v>
      </c>
      <c r="C95" s="67" t="s">
        <v>30</v>
      </c>
      <c r="D95" s="63" t="s">
        <v>34</v>
      </c>
      <c r="E95" s="88" t="s">
        <v>224</v>
      </c>
      <c r="F95" s="88" t="s">
        <v>225</v>
      </c>
      <c r="G95" s="82">
        <f t="shared" ref="G95" si="42">SUM(H95:M96)</f>
        <v>945</v>
      </c>
      <c r="H95" s="88">
        <v>225</v>
      </c>
      <c r="I95" s="88">
        <v>0</v>
      </c>
      <c r="J95" s="88">
        <v>18</v>
      </c>
      <c r="K95" s="88">
        <v>0</v>
      </c>
      <c r="L95" s="88">
        <v>582</v>
      </c>
      <c r="M95" s="89">
        <v>120</v>
      </c>
    </row>
    <row r="96" spans="1:13" x14ac:dyDescent="0.25">
      <c r="A96" s="71"/>
      <c r="B96" s="55"/>
      <c r="C96" s="67"/>
      <c r="D96" s="57"/>
      <c r="E96" s="90"/>
      <c r="F96" s="90"/>
      <c r="G96" s="86"/>
      <c r="H96" s="90"/>
      <c r="I96" s="90"/>
      <c r="J96" s="90"/>
      <c r="K96" s="90"/>
      <c r="L96" s="90"/>
      <c r="M96" s="91"/>
    </row>
    <row r="97" spans="1:13" x14ac:dyDescent="0.25">
      <c r="A97" s="71"/>
      <c r="B97" s="93">
        <v>44</v>
      </c>
      <c r="C97" s="67">
        <v>282154</v>
      </c>
      <c r="D97" s="63" t="s">
        <v>23</v>
      </c>
      <c r="E97" s="88" t="s">
        <v>226</v>
      </c>
      <c r="F97" s="88" t="s">
        <v>227</v>
      </c>
      <c r="G97" s="82">
        <f t="shared" ref="G97" si="43">SUM(H97:M98)</f>
        <v>4433</v>
      </c>
      <c r="H97" s="88">
        <v>290</v>
      </c>
      <c r="I97" s="88">
        <v>0</v>
      </c>
      <c r="J97" s="88">
        <v>0</v>
      </c>
      <c r="K97" s="88">
        <v>0</v>
      </c>
      <c r="L97" s="88">
        <v>4143</v>
      </c>
      <c r="M97" s="89">
        <v>0</v>
      </c>
    </row>
    <row r="98" spans="1:13" x14ac:dyDescent="0.25">
      <c r="A98" s="71"/>
      <c r="B98" s="93"/>
      <c r="C98" s="67"/>
      <c r="D98" s="57"/>
      <c r="E98" s="90"/>
      <c r="F98" s="90"/>
      <c r="G98" s="86"/>
      <c r="H98" s="90"/>
      <c r="I98" s="90"/>
      <c r="J98" s="90"/>
      <c r="K98" s="90"/>
      <c r="L98" s="90"/>
      <c r="M98" s="91"/>
    </row>
    <row r="99" spans="1:13" ht="15.75" thickBot="1" x14ac:dyDescent="0.3">
      <c r="B99" s="94" t="s">
        <v>209</v>
      </c>
      <c r="C99" s="95"/>
      <c r="D99" s="95"/>
      <c r="E99" s="95"/>
      <c r="F99" s="96"/>
      <c r="G99" s="97">
        <f>SUM(G12:G98)</f>
        <v>7464897</v>
      </c>
      <c r="H99" s="98">
        <f>SUM(H12:H98)</f>
        <v>1248117</v>
      </c>
      <c r="I99" s="98">
        <f t="shared" ref="I99:L99" si="44">SUM(I12:I98)</f>
        <v>48651</v>
      </c>
      <c r="J99" s="98">
        <f t="shared" si="44"/>
        <v>39599</v>
      </c>
      <c r="K99" s="98">
        <f t="shared" si="44"/>
        <v>45937</v>
      </c>
      <c r="L99" s="98">
        <f t="shared" si="44"/>
        <v>5983918</v>
      </c>
      <c r="M99" s="99">
        <f>SUM(M12:M98)</f>
        <v>98675</v>
      </c>
    </row>
    <row r="100" spans="1:13" x14ac:dyDescent="0.25">
      <c r="B100" s="18"/>
      <c r="C100" s="18"/>
      <c r="D100" s="18"/>
    </row>
    <row r="101" spans="1:13" x14ac:dyDescent="0.25">
      <c r="B101" s="18"/>
      <c r="C101" s="18"/>
      <c r="D101" s="18"/>
    </row>
    <row r="102" spans="1:13" x14ac:dyDescent="0.25">
      <c r="B102" s="18"/>
      <c r="C102" s="18"/>
      <c r="D102" s="18"/>
    </row>
    <row r="103" spans="1:13" x14ac:dyDescent="0.25">
      <c r="B103" s="18"/>
      <c r="C103" s="18"/>
      <c r="D103" s="18"/>
    </row>
    <row r="104" spans="1:13" x14ac:dyDescent="0.25">
      <c r="B104" s="18"/>
      <c r="C104" s="18"/>
      <c r="D104" s="18"/>
    </row>
    <row r="105" spans="1:13" x14ac:dyDescent="0.25">
      <c r="B105" s="18"/>
      <c r="C105" s="18"/>
      <c r="D105" s="18"/>
    </row>
    <row r="106" spans="1:13" x14ac:dyDescent="0.25">
      <c r="B106" s="18"/>
      <c r="C106" s="18"/>
      <c r="D106" s="18"/>
    </row>
    <row r="107" spans="1:13" x14ac:dyDescent="0.25">
      <c r="B107" s="18"/>
      <c r="C107" s="18"/>
      <c r="D107" s="18"/>
    </row>
    <row r="108" spans="1:13" x14ac:dyDescent="0.25">
      <c r="B108" s="18"/>
      <c r="C108" s="18"/>
      <c r="D108" s="18"/>
    </row>
    <row r="109" spans="1:13" x14ac:dyDescent="0.25">
      <c r="B109" s="18"/>
      <c r="C109" s="18"/>
      <c r="D109" s="18"/>
    </row>
    <row r="110" spans="1:13" x14ac:dyDescent="0.25">
      <c r="B110" s="18"/>
      <c r="C110" s="18"/>
      <c r="D110" s="18"/>
    </row>
    <row r="111" spans="1:13" x14ac:dyDescent="0.25">
      <c r="B111" s="18"/>
      <c r="C111" s="18"/>
      <c r="D111" s="18"/>
    </row>
    <row r="112" spans="1:13" x14ac:dyDescent="0.25">
      <c r="B112" s="18"/>
      <c r="C112" s="18"/>
      <c r="D112" s="18"/>
    </row>
    <row r="113" spans="2:4" x14ac:dyDescent="0.25">
      <c r="B113" s="18"/>
      <c r="C113" s="18"/>
      <c r="D113" s="18"/>
    </row>
    <row r="114" spans="2:4" x14ac:dyDescent="0.25">
      <c r="B114" s="18"/>
      <c r="C114" s="18"/>
      <c r="D114" s="18"/>
    </row>
    <row r="115" spans="2:4" x14ac:dyDescent="0.25">
      <c r="B115" s="18"/>
      <c r="C115" s="18"/>
      <c r="D115" s="18"/>
    </row>
    <row r="116" spans="2:4" x14ac:dyDescent="0.25">
      <c r="B116" s="18"/>
      <c r="C116" s="18"/>
      <c r="D116" s="18"/>
    </row>
    <row r="117" spans="2:4" x14ac:dyDescent="0.25">
      <c r="B117" s="18"/>
      <c r="C117" s="18"/>
      <c r="D117" s="18"/>
    </row>
    <row r="118" spans="2:4" x14ac:dyDescent="0.25">
      <c r="B118" s="18"/>
      <c r="C118" s="18"/>
      <c r="D118" s="18"/>
    </row>
  </sheetData>
  <mergeCells count="508">
    <mergeCell ref="I97:I98"/>
    <mergeCell ref="J97:J98"/>
    <mergeCell ref="K97:K98"/>
    <mergeCell ref="L97:L98"/>
    <mergeCell ref="M97:M98"/>
    <mergeCell ref="B99:F99"/>
    <mergeCell ref="K95:K96"/>
    <mergeCell ref="L95:L96"/>
    <mergeCell ref="M95:M96"/>
    <mergeCell ref="B97:B98"/>
    <mergeCell ref="C97:C98"/>
    <mergeCell ref="D97:D98"/>
    <mergeCell ref="E97:E98"/>
    <mergeCell ref="F97:F98"/>
    <mergeCell ref="G97:G98"/>
    <mergeCell ref="H97:H98"/>
    <mergeCell ref="M93:M94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G93:G94"/>
    <mergeCell ref="H93:H94"/>
    <mergeCell ref="I93:I94"/>
    <mergeCell ref="J93:J94"/>
    <mergeCell ref="K93:K94"/>
    <mergeCell ref="L93:L94"/>
    <mergeCell ref="I91:I92"/>
    <mergeCell ref="J91:J92"/>
    <mergeCell ref="K91:K92"/>
    <mergeCell ref="L91:L92"/>
    <mergeCell ref="M91:M92"/>
    <mergeCell ref="B93:B94"/>
    <mergeCell ref="C93:C94"/>
    <mergeCell ref="D93:D94"/>
    <mergeCell ref="E93:E94"/>
    <mergeCell ref="F93:F94"/>
    <mergeCell ref="K89:K90"/>
    <mergeCell ref="L89:L90"/>
    <mergeCell ref="M89:M90"/>
    <mergeCell ref="B91:B92"/>
    <mergeCell ref="C91:C92"/>
    <mergeCell ref="D91:D92"/>
    <mergeCell ref="E91:E92"/>
    <mergeCell ref="F91:F92"/>
    <mergeCell ref="G91:G92"/>
    <mergeCell ref="H91:H92"/>
    <mergeCell ref="M87:M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G87:G88"/>
    <mergeCell ref="H87:H88"/>
    <mergeCell ref="I87:I88"/>
    <mergeCell ref="J87:J88"/>
    <mergeCell ref="K87:K88"/>
    <mergeCell ref="L87:L88"/>
    <mergeCell ref="I85:I86"/>
    <mergeCell ref="J85:J86"/>
    <mergeCell ref="K85:K86"/>
    <mergeCell ref="L85:L86"/>
    <mergeCell ref="M85:M86"/>
    <mergeCell ref="B87:B88"/>
    <mergeCell ref="C87:C88"/>
    <mergeCell ref="D87:D88"/>
    <mergeCell ref="E87:E88"/>
    <mergeCell ref="F87:F88"/>
    <mergeCell ref="K83:K84"/>
    <mergeCell ref="L83:L84"/>
    <mergeCell ref="M83:M84"/>
    <mergeCell ref="B85:B86"/>
    <mergeCell ref="C85:C86"/>
    <mergeCell ref="D85:D86"/>
    <mergeCell ref="E85:E86"/>
    <mergeCell ref="F85:F86"/>
    <mergeCell ref="G85:G86"/>
    <mergeCell ref="H85:H86"/>
    <mergeCell ref="M81:M82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G81:G82"/>
    <mergeCell ref="H81:H82"/>
    <mergeCell ref="I81:I82"/>
    <mergeCell ref="J81:J82"/>
    <mergeCell ref="K81:K82"/>
    <mergeCell ref="L81:L82"/>
    <mergeCell ref="I79:I80"/>
    <mergeCell ref="J79:J80"/>
    <mergeCell ref="K79:K80"/>
    <mergeCell ref="L79:L80"/>
    <mergeCell ref="M79:M80"/>
    <mergeCell ref="B81:B82"/>
    <mergeCell ref="C81:C82"/>
    <mergeCell ref="D81:D82"/>
    <mergeCell ref="E81:E82"/>
    <mergeCell ref="F81:F82"/>
    <mergeCell ref="K77:K78"/>
    <mergeCell ref="L77:L78"/>
    <mergeCell ref="M77:M78"/>
    <mergeCell ref="B79:B80"/>
    <mergeCell ref="C79:C80"/>
    <mergeCell ref="D79:D80"/>
    <mergeCell ref="E79:E80"/>
    <mergeCell ref="F79:F80"/>
    <mergeCell ref="G79:G80"/>
    <mergeCell ref="H79:H80"/>
    <mergeCell ref="M75:M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G75:G76"/>
    <mergeCell ref="H75:H76"/>
    <mergeCell ref="I75:I76"/>
    <mergeCell ref="J75:J76"/>
    <mergeCell ref="K75:K76"/>
    <mergeCell ref="L75:L76"/>
    <mergeCell ref="I73:I74"/>
    <mergeCell ref="J73:J74"/>
    <mergeCell ref="K73:K74"/>
    <mergeCell ref="L73:L74"/>
    <mergeCell ref="M73:M74"/>
    <mergeCell ref="B75:B76"/>
    <mergeCell ref="C75:C76"/>
    <mergeCell ref="D75:D76"/>
    <mergeCell ref="E75:E76"/>
    <mergeCell ref="F75:F76"/>
    <mergeCell ref="K71:K72"/>
    <mergeCell ref="L71:L72"/>
    <mergeCell ref="M71:M72"/>
    <mergeCell ref="B73:B74"/>
    <mergeCell ref="C73:C74"/>
    <mergeCell ref="D73:D74"/>
    <mergeCell ref="E73:E74"/>
    <mergeCell ref="F73:F74"/>
    <mergeCell ref="G73:G74"/>
    <mergeCell ref="H73:H74"/>
    <mergeCell ref="M69:M70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G69:G70"/>
    <mergeCell ref="H69:H70"/>
    <mergeCell ref="I69:I70"/>
    <mergeCell ref="J69:J70"/>
    <mergeCell ref="K69:K70"/>
    <mergeCell ref="L69:L70"/>
    <mergeCell ref="I67:I68"/>
    <mergeCell ref="J67:J68"/>
    <mergeCell ref="K67:K68"/>
    <mergeCell ref="L67:L68"/>
    <mergeCell ref="M67:M68"/>
    <mergeCell ref="B69:B70"/>
    <mergeCell ref="C69:C70"/>
    <mergeCell ref="D69:D70"/>
    <mergeCell ref="E69:E70"/>
    <mergeCell ref="F69:F70"/>
    <mergeCell ref="K65:K66"/>
    <mergeCell ref="L65:L66"/>
    <mergeCell ref="M65:M66"/>
    <mergeCell ref="B67:B68"/>
    <mergeCell ref="C67:C68"/>
    <mergeCell ref="D67:D68"/>
    <mergeCell ref="E67:E68"/>
    <mergeCell ref="F67:F68"/>
    <mergeCell ref="G67:G68"/>
    <mergeCell ref="H67:H68"/>
    <mergeCell ref="M63:M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G63:G64"/>
    <mergeCell ref="H63:H64"/>
    <mergeCell ref="I63:I64"/>
    <mergeCell ref="J63:J64"/>
    <mergeCell ref="K63:K64"/>
    <mergeCell ref="L63:L64"/>
    <mergeCell ref="I61:I62"/>
    <mergeCell ref="J61:J62"/>
    <mergeCell ref="K61:K62"/>
    <mergeCell ref="L61:L62"/>
    <mergeCell ref="M61:M62"/>
    <mergeCell ref="B63:B64"/>
    <mergeCell ref="C63:C64"/>
    <mergeCell ref="D63:D64"/>
    <mergeCell ref="E63:E64"/>
    <mergeCell ref="F63:F64"/>
    <mergeCell ref="K59:K60"/>
    <mergeCell ref="L59:L60"/>
    <mergeCell ref="M59:M60"/>
    <mergeCell ref="B61:B62"/>
    <mergeCell ref="C61:C62"/>
    <mergeCell ref="D61:D62"/>
    <mergeCell ref="E61:E62"/>
    <mergeCell ref="F61:F62"/>
    <mergeCell ref="G61:G62"/>
    <mergeCell ref="H61:H62"/>
    <mergeCell ref="M57:M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G57:G58"/>
    <mergeCell ref="H57:H58"/>
    <mergeCell ref="I57:I58"/>
    <mergeCell ref="J57:J58"/>
    <mergeCell ref="K57:K58"/>
    <mergeCell ref="L57:L58"/>
    <mergeCell ref="I55:I56"/>
    <mergeCell ref="J55:J56"/>
    <mergeCell ref="K55:K56"/>
    <mergeCell ref="L55:L56"/>
    <mergeCell ref="M55:M56"/>
    <mergeCell ref="B57:B58"/>
    <mergeCell ref="C57:C58"/>
    <mergeCell ref="D57:D58"/>
    <mergeCell ref="E57:E58"/>
    <mergeCell ref="F57:F58"/>
    <mergeCell ref="K53:K54"/>
    <mergeCell ref="L53:L54"/>
    <mergeCell ref="M53:M54"/>
    <mergeCell ref="B55:B56"/>
    <mergeCell ref="C55:C56"/>
    <mergeCell ref="D55:D56"/>
    <mergeCell ref="E55:E56"/>
    <mergeCell ref="F55:F56"/>
    <mergeCell ref="G55:G56"/>
    <mergeCell ref="H55:H56"/>
    <mergeCell ref="M51:M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G51:G52"/>
    <mergeCell ref="H51:H52"/>
    <mergeCell ref="I51:I52"/>
    <mergeCell ref="J51:J52"/>
    <mergeCell ref="K51:K52"/>
    <mergeCell ref="L51:L52"/>
    <mergeCell ref="I48:I49"/>
    <mergeCell ref="J48:J49"/>
    <mergeCell ref="K48:K49"/>
    <mergeCell ref="L48:L49"/>
    <mergeCell ref="M48:M49"/>
    <mergeCell ref="B51:B52"/>
    <mergeCell ref="C51:C52"/>
    <mergeCell ref="D51:D52"/>
    <mergeCell ref="E51:E52"/>
    <mergeCell ref="F51:F52"/>
    <mergeCell ref="K46:K47"/>
    <mergeCell ref="L46:L47"/>
    <mergeCell ref="M46:M47"/>
    <mergeCell ref="B48:B49"/>
    <mergeCell ref="C48:C49"/>
    <mergeCell ref="D48:D49"/>
    <mergeCell ref="E48:E49"/>
    <mergeCell ref="F48:F49"/>
    <mergeCell ref="G48:G49"/>
    <mergeCell ref="H48:H49"/>
    <mergeCell ref="M44:M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G44:G45"/>
    <mergeCell ref="H44:H45"/>
    <mergeCell ref="I44:I45"/>
    <mergeCell ref="J44:J45"/>
    <mergeCell ref="K44:K45"/>
    <mergeCell ref="L44:L45"/>
    <mergeCell ref="I42:I43"/>
    <mergeCell ref="J42:J43"/>
    <mergeCell ref="K42:K43"/>
    <mergeCell ref="L42:L43"/>
    <mergeCell ref="M42:M43"/>
    <mergeCell ref="B44:B45"/>
    <mergeCell ref="C44:C45"/>
    <mergeCell ref="D44:D45"/>
    <mergeCell ref="E44:E45"/>
    <mergeCell ref="F44:F45"/>
    <mergeCell ref="K40:K41"/>
    <mergeCell ref="L40:L41"/>
    <mergeCell ref="M40:M41"/>
    <mergeCell ref="B42:B43"/>
    <mergeCell ref="C42:C43"/>
    <mergeCell ref="D42:D43"/>
    <mergeCell ref="E42:E43"/>
    <mergeCell ref="F42:F43"/>
    <mergeCell ref="G42:G43"/>
    <mergeCell ref="H42:H43"/>
    <mergeCell ref="M38:M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G38:G39"/>
    <mergeCell ref="H38:H39"/>
    <mergeCell ref="I38:I39"/>
    <mergeCell ref="J38:J39"/>
    <mergeCell ref="K38:K39"/>
    <mergeCell ref="L38:L39"/>
    <mergeCell ref="I36:I37"/>
    <mergeCell ref="J36:J37"/>
    <mergeCell ref="K36:K37"/>
    <mergeCell ref="L36:L37"/>
    <mergeCell ref="M36:M37"/>
    <mergeCell ref="B38:B39"/>
    <mergeCell ref="C38:C39"/>
    <mergeCell ref="D38:D39"/>
    <mergeCell ref="E38:E39"/>
    <mergeCell ref="F38:F39"/>
    <mergeCell ref="K34:K35"/>
    <mergeCell ref="L34:L35"/>
    <mergeCell ref="M34:M35"/>
    <mergeCell ref="B36:B37"/>
    <mergeCell ref="C36:C37"/>
    <mergeCell ref="D36:D37"/>
    <mergeCell ref="E36:E37"/>
    <mergeCell ref="F36:F37"/>
    <mergeCell ref="G36:G37"/>
    <mergeCell ref="H36:H37"/>
    <mergeCell ref="E34:E35"/>
    <mergeCell ref="F34:F35"/>
    <mergeCell ref="G34:G35"/>
    <mergeCell ref="H34:H35"/>
    <mergeCell ref="I34:I35"/>
    <mergeCell ref="J34:J35"/>
    <mergeCell ref="C30:C31"/>
    <mergeCell ref="D30:D31"/>
    <mergeCell ref="B32:B33"/>
    <mergeCell ref="C32:C33"/>
    <mergeCell ref="D32:D33"/>
    <mergeCell ref="B34:B35"/>
    <mergeCell ref="C34:C35"/>
    <mergeCell ref="D34:D35"/>
    <mergeCell ref="H26:H33"/>
    <mergeCell ref="I26:I33"/>
    <mergeCell ref="J26:J33"/>
    <mergeCell ref="K26:K33"/>
    <mergeCell ref="L26:L33"/>
    <mergeCell ref="M26:M33"/>
    <mergeCell ref="B26:B27"/>
    <mergeCell ref="C26:C27"/>
    <mergeCell ref="D26:D27"/>
    <mergeCell ref="E26:E33"/>
    <mergeCell ref="F26:F33"/>
    <mergeCell ref="G26:G33"/>
    <mergeCell ref="B28:B29"/>
    <mergeCell ref="C28:C29"/>
    <mergeCell ref="D28:D29"/>
    <mergeCell ref="B30:B31"/>
    <mergeCell ref="H24:H25"/>
    <mergeCell ref="I24:I25"/>
    <mergeCell ref="J24:J25"/>
    <mergeCell ref="K24:K25"/>
    <mergeCell ref="L24:L25"/>
    <mergeCell ref="M24:M25"/>
    <mergeCell ref="B24:B25"/>
    <mergeCell ref="C24:C25"/>
    <mergeCell ref="D24:D25"/>
    <mergeCell ref="E24:E25"/>
    <mergeCell ref="F24:F25"/>
    <mergeCell ref="G24:G25"/>
    <mergeCell ref="H22:H23"/>
    <mergeCell ref="I22:I23"/>
    <mergeCell ref="J22:J23"/>
    <mergeCell ref="K22:K23"/>
    <mergeCell ref="L22:L23"/>
    <mergeCell ref="M22:M23"/>
    <mergeCell ref="B22:B23"/>
    <mergeCell ref="C22:C23"/>
    <mergeCell ref="D22:D23"/>
    <mergeCell ref="E22:E23"/>
    <mergeCell ref="F22:F23"/>
    <mergeCell ref="G22:G23"/>
    <mergeCell ref="H20:H21"/>
    <mergeCell ref="I20:I21"/>
    <mergeCell ref="J20:J21"/>
    <mergeCell ref="K20:K21"/>
    <mergeCell ref="L20:L21"/>
    <mergeCell ref="M20:M21"/>
    <mergeCell ref="B20:B21"/>
    <mergeCell ref="C20:C21"/>
    <mergeCell ref="D20:D21"/>
    <mergeCell ref="E20:E21"/>
    <mergeCell ref="F20:F21"/>
    <mergeCell ref="G20:G21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H16:H17"/>
    <mergeCell ref="I16:I17"/>
    <mergeCell ref="J16:J17"/>
    <mergeCell ref="K16:K17"/>
    <mergeCell ref="L16:L17"/>
    <mergeCell ref="M16:M17"/>
    <mergeCell ref="B16:B17"/>
    <mergeCell ref="C16:C17"/>
    <mergeCell ref="D16:D17"/>
    <mergeCell ref="E16:E17"/>
    <mergeCell ref="F16:F17"/>
    <mergeCell ref="G16:G17"/>
    <mergeCell ref="H14:H15"/>
    <mergeCell ref="I14:I15"/>
    <mergeCell ref="J14:J15"/>
    <mergeCell ref="K14:K15"/>
    <mergeCell ref="L14:L15"/>
    <mergeCell ref="M14:M15"/>
    <mergeCell ref="J12:J13"/>
    <mergeCell ref="K12:K13"/>
    <mergeCell ref="L12:L13"/>
    <mergeCell ref="M12:M13"/>
    <mergeCell ref="B14:B15"/>
    <mergeCell ref="C14:C15"/>
    <mergeCell ref="D14:D15"/>
    <mergeCell ref="E14:E15"/>
    <mergeCell ref="F14:F15"/>
    <mergeCell ref="G14:G15"/>
    <mergeCell ref="L10:L11"/>
    <mergeCell ref="M10:M11"/>
    <mergeCell ref="B12:B13"/>
    <mergeCell ref="C12:C13"/>
    <mergeCell ref="D12:D13"/>
    <mergeCell ref="E12:E13"/>
    <mergeCell ref="F12:F13"/>
    <mergeCell ref="G12:G13"/>
    <mergeCell ref="H12:H13"/>
    <mergeCell ref="I12:I13"/>
    <mergeCell ref="B7:M7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B1:O1"/>
    <mergeCell ref="B2:M2"/>
    <mergeCell ref="B3:M3"/>
    <mergeCell ref="B4:M4"/>
    <mergeCell ref="B5:M5"/>
    <mergeCell ref="B6:M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FE01-6E9B-4320-8C2B-813360F296EF}">
  <dimension ref="A2:N15"/>
  <sheetViews>
    <sheetView showGridLines="0" workbookViewId="0">
      <selection activeCell="A14" sqref="A14"/>
    </sheetView>
  </sheetViews>
  <sheetFormatPr baseColWidth="10" defaultRowHeight="15" x14ac:dyDescent="0.25"/>
  <cols>
    <col min="1" max="1" width="4.28515625" customWidth="1"/>
    <col min="2" max="2" width="7.28515625" customWidth="1"/>
    <col min="3" max="3" width="17.42578125" customWidth="1"/>
    <col min="4" max="4" width="26.85546875" customWidth="1"/>
    <col min="5" max="5" width="22.28515625" customWidth="1"/>
    <col min="6" max="6" width="22.5703125" customWidth="1"/>
    <col min="9" max="9" width="12.7109375" customWidth="1"/>
    <col min="10" max="10" width="17.28515625" customWidth="1"/>
    <col min="11" max="11" width="13.85546875" customWidth="1"/>
    <col min="12" max="12" width="16" customWidth="1"/>
    <col min="13" max="13" width="13.42578125" customWidth="1"/>
    <col min="14" max="14" width="13.140625" customWidth="1"/>
  </cols>
  <sheetData>
    <row r="2" spans="1:14" ht="15.75" x14ac:dyDescent="0.25">
      <c r="A2" s="35" t="s">
        <v>182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5.75" x14ac:dyDescent="0.25">
      <c r="A3" s="37" t="s">
        <v>202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5.75" x14ac:dyDescent="0.25">
      <c r="A4" s="37" t="s">
        <v>283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5.75" x14ac:dyDescent="0.25">
      <c r="A5" s="35" t="s">
        <v>184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5.75" x14ac:dyDescent="0.25">
      <c r="A6" s="35" t="s">
        <v>204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5.75" x14ac:dyDescent="0.25">
      <c r="A7" s="35" t="s">
        <v>200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ht="16.5" thickBot="1" x14ac:dyDescent="0.3">
      <c r="A9" s="101" t="s">
        <v>229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x14ac:dyDescent="0.25">
      <c r="A10" s="40" t="s">
        <v>205</v>
      </c>
      <c r="B10" s="129" t="s">
        <v>206</v>
      </c>
      <c r="C10" s="42" t="s">
        <v>207</v>
      </c>
      <c r="D10" s="130" t="s">
        <v>208</v>
      </c>
      <c r="E10" s="131"/>
      <c r="F10" s="42" t="s">
        <v>176</v>
      </c>
      <c r="G10" s="132" t="s">
        <v>284</v>
      </c>
      <c r="H10" s="42" t="s">
        <v>285</v>
      </c>
      <c r="I10" s="132" t="s">
        <v>286</v>
      </c>
      <c r="J10" s="42" t="s">
        <v>177</v>
      </c>
      <c r="K10" s="42" t="s">
        <v>287</v>
      </c>
      <c r="L10" s="133" t="s">
        <v>288</v>
      </c>
      <c r="M10" s="134"/>
      <c r="N10" s="135"/>
    </row>
    <row r="11" spans="1:14" ht="32.25" customHeight="1" thickBot="1" x14ac:dyDescent="0.3">
      <c r="A11" s="44"/>
      <c r="B11" s="136"/>
      <c r="C11" s="46"/>
      <c r="D11" s="47" t="s">
        <v>216</v>
      </c>
      <c r="E11" s="47" t="s">
        <v>217</v>
      </c>
      <c r="F11" s="46"/>
      <c r="G11" s="137"/>
      <c r="H11" s="46"/>
      <c r="I11" s="137"/>
      <c r="J11" s="46"/>
      <c r="K11" s="46"/>
      <c r="L11" s="47" t="s">
        <v>289</v>
      </c>
      <c r="M11" s="47" t="s">
        <v>290</v>
      </c>
      <c r="N11" s="138" t="s">
        <v>291</v>
      </c>
    </row>
    <row r="12" spans="1:14" ht="366.75" customHeight="1" x14ac:dyDescent="0.25">
      <c r="A12" s="139">
        <v>1</v>
      </c>
      <c r="B12" s="140" t="s">
        <v>279</v>
      </c>
      <c r="C12" s="141" t="s">
        <v>292</v>
      </c>
      <c r="D12" s="141" t="s">
        <v>78</v>
      </c>
      <c r="E12" s="141" t="s">
        <v>293</v>
      </c>
      <c r="F12" s="141" t="s">
        <v>294</v>
      </c>
      <c r="G12" s="141" t="s">
        <v>295</v>
      </c>
      <c r="H12" s="141" t="s">
        <v>296</v>
      </c>
      <c r="I12" s="141" t="s">
        <v>297</v>
      </c>
      <c r="J12" s="141" t="s">
        <v>298</v>
      </c>
      <c r="K12" s="141" t="s">
        <v>299</v>
      </c>
      <c r="L12" s="141" t="s">
        <v>300</v>
      </c>
      <c r="M12" s="141" t="s">
        <v>301</v>
      </c>
      <c r="N12" s="142">
        <v>43852</v>
      </c>
    </row>
    <row r="13" spans="1:14" ht="141.75" customHeight="1" x14ac:dyDescent="0.25">
      <c r="A13" s="143">
        <f>+A12+1</f>
        <v>2</v>
      </c>
      <c r="B13" s="144" t="s">
        <v>279</v>
      </c>
      <c r="C13" s="145" t="s">
        <v>302</v>
      </c>
      <c r="D13" s="145" t="s">
        <v>303</v>
      </c>
      <c r="E13" s="145" t="s">
        <v>304</v>
      </c>
      <c r="F13" s="146" t="s">
        <v>294</v>
      </c>
      <c r="G13" s="146" t="s">
        <v>295</v>
      </c>
      <c r="H13" s="145" t="s">
        <v>305</v>
      </c>
      <c r="I13" s="145" t="s">
        <v>306</v>
      </c>
      <c r="J13" s="145" t="s">
        <v>307</v>
      </c>
      <c r="K13" s="146" t="s">
        <v>299</v>
      </c>
      <c r="L13" s="145" t="s">
        <v>308</v>
      </c>
      <c r="M13" s="145" t="s">
        <v>309</v>
      </c>
      <c r="N13" s="147">
        <v>44895</v>
      </c>
    </row>
    <row r="14" spans="1:14" ht="159" customHeight="1" x14ac:dyDescent="0.25">
      <c r="A14" s="148">
        <f>+A13+1</f>
        <v>3</v>
      </c>
      <c r="B14" s="114" t="s">
        <v>279</v>
      </c>
      <c r="C14" s="149" t="s">
        <v>310</v>
      </c>
      <c r="D14" s="149" t="s">
        <v>311</v>
      </c>
      <c r="E14" s="149" t="s">
        <v>312</v>
      </c>
      <c r="F14" s="141" t="s">
        <v>294</v>
      </c>
      <c r="G14" s="141" t="s">
        <v>295</v>
      </c>
      <c r="H14" s="149" t="s">
        <v>313</v>
      </c>
      <c r="I14" s="149" t="s">
        <v>314</v>
      </c>
      <c r="J14" s="149" t="s">
        <v>315</v>
      </c>
      <c r="K14" s="141" t="s">
        <v>299</v>
      </c>
      <c r="L14" s="149" t="s">
        <v>316</v>
      </c>
      <c r="M14" s="149" t="s">
        <v>317</v>
      </c>
      <c r="N14" s="150">
        <v>44957</v>
      </c>
    </row>
    <row r="15" spans="1:14" ht="159" customHeight="1" x14ac:dyDescent="0.25">
      <c r="A15" s="148">
        <f t="shared" ref="A15" si="0">+A14+1</f>
        <v>4</v>
      </c>
      <c r="B15" s="114" t="s">
        <v>279</v>
      </c>
      <c r="C15" s="149" t="s">
        <v>318</v>
      </c>
      <c r="D15" s="151" t="s">
        <v>303</v>
      </c>
      <c r="E15" s="151" t="s">
        <v>319</v>
      </c>
      <c r="F15" s="141" t="s">
        <v>294</v>
      </c>
      <c r="G15" s="141" t="s">
        <v>295</v>
      </c>
      <c r="H15" s="149" t="s">
        <v>320</v>
      </c>
      <c r="I15" s="145" t="s">
        <v>321</v>
      </c>
      <c r="J15" s="149" t="s">
        <v>322</v>
      </c>
      <c r="K15" s="141" t="s">
        <v>299</v>
      </c>
      <c r="L15" s="149" t="s">
        <v>323</v>
      </c>
      <c r="M15" s="149" t="s">
        <v>324</v>
      </c>
      <c r="N15" s="150">
        <v>44979</v>
      </c>
    </row>
  </sheetData>
  <mergeCells count="18">
    <mergeCell ref="K10:K11"/>
    <mergeCell ref="L10:N10"/>
    <mergeCell ref="A9:N9"/>
    <mergeCell ref="A10:A11"/>
    <mergeCell ref="B10:B11"/>
    <mergeCell ref="C10:C11"/>
    <mergeCell ref="D10:E10"/>
    <mergeCell ref="F10:F11"/>
    <mergeCell ref="G10:G11"/>
    <mergeCell ref="H10:H11"/>
    <mergeCell ref="I10:I11"/>
    <mergeCell ref="J10:J11"/>
    <mergeCell ref="A2:N2"/>
    <mergeCell ref="A3:N3"/>
    <mergeCell ref="A4:N4"/>
    <mergeCell ref="A5:N5"/>
    <mergeCell ref="A6:N6"/>
    <mergeCell ref="A7:N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SUPERVISIÓN - JULI</vt:lpstr>
      <vt:lpstr>FINANCIERO - JULIO</vt:lpstr>
      <vt:lpstr>GESTIÓN DE PROYECTOS - JULIO</vt:lpstr>
      <vt:lpstr>CONVOYES - JULIO</vt:lpstr>
      <vt:lpstr>'SUPERVISIÓN - JULI'!Área_de_impresión</vt:lpstr>
      <vt:lpstr>'SUPERVISIÓN - JULI'!Títulos_a_imprimir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Neftali Tun García</dc:creator>
  <cp:lastModifiedBy>Ilse Marina Dardon Alvarez</cp:lastModifiedBy>
  <cp:lastPrinted>2023-07-05T17:39:59Z</cp:lastPrinted>
  <dcterms:created xsi:type="dcterms:W3CDTF">2022-08-01T15:53:00Z</dcterms:created>
  <dcterms:modified xsi:type="dcterms:W3CDTF">2023-08-10T22:59:18Z</dcterms:modified>
</cp:coreProperties>
</file>